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D:\1AAA大学\大四\综测统计\2025-2026第一学期\"/>
    </mc:Choice>
  </mc:AlternateContent>
  <xr:revisionPtr revIDLastSave="0" documentId="13_ncr:1_{60AD5FB4-EAA8-48BF-A332-EAAE210648D7}" xr6:coauthVersionLast="47" xr6:coauthVersionMax="47" xr10:uidLastSave="{00000000-0000-0000-0000-000000000000}"/>
  <bookViews>
    <workbookView xWindow="2850" yWindow="540" windowWidth="18113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6" i="1" l="1"/>
  <c r="J146" i="1"/>
  <c r="Z145" i="1"/>
  <c r="J145" i="1"/>
  <c r="Z144" i="1"/>
  <c r="J144" i="1"/>
  <c r="Z143" i="1"/>
  <c r="J143" i="1"/>
  <c r="Z142" i="1"/>
  <c r="J142" i="1"/>
  <c r="Z141" i="1"/>
  <c r="J141" i="1"/>
  <c r="Z140" i="1"/>
  <c r="J140" i="1"/>
  <c r="Z139" i="1"/>
  <c r="J139" i="1"/>
  <c r="Z138" i="1"/>
  <c r="J138" i="1"/>
  <c r="Z137" i="1"/>
  <c r="J137" i="1"/>
  <c r="Z136" i="1"/>
  <c r="J136" i="1"/>
  <c r="Z135" i="1"/>
  <c r="J135" i="1"/>
  <c r="Z134" i="1"/>
  <c r="J134" i="1"/>
  <c r="Z133" i="1"/>
  <c r="J133" i="1"/>
  <c r="Z132" i="1"/>
  <c r="J132" i="1"/>
  <c r="Z131" i="1"/>
  <c r="J131" i="1"/>
  <c r="Z130" i="1"/>
  <c r="J130" i="1"/>
  <c r="Z129" i="1"/>
  <c r="J129" i="1"/>
  <c r="Z128" i="1"/>
  <c r="J128" i="1"/>
  <c r="Z127" i="1"/>
  <c r="J127" i="1"/>
  <c r="Z126" i="1"/>
  <c r="J126" i="1"/>
  <c r="Z125" i="1"/>
  <c r="J125" i="1"/>
  <c r="Z124" i="1"/>
  <c r="J124" i="1"/>
  <c r="Z123" i="1"/>
  <c r="J123" i="1"/>
  <c r="Z122" i="1"/>
  <c r="J122" i="1"/>
  <c r="Z121" i="1"/>
  <c r="J121" i="1"/>
  <c r="Z120" i="1"/>
  <c r="J120" i="1"/>
  <c r="Z119" i="1"/>
  <c r="J119" i="1"/>
  <c r="Z118" i="1"/>
  <c r="J118" i="1"/>
  <c r="Z117" i="1"/>
  <c r="J117" i="1"/>
  <c r="Z116" i="1"/>
  <c r="J116" i="1"/>
  <c r="Z115" i="1"/>
  <c r="J115" i="1"/>
  <c r="Z114" i="1"/>
  <c r="J114" i="1"/>
  <c r="Z113" i="1"/>
  <c r="J113" i="1"/>
  <c r="Z112" i="1"/>
  <c r="J112" i="1"/>
  <c r="Z111" i="1"/>
  <c r="J111" i="1"/>
  <c r="Z110" i="1"/>
  <c r="J110" i="1"/>
  <c r="Z109" i="1"/>
  <c r="J109" i="1"/>
  <c r="Z108" i="1"/>
  <c r="J108" i="1"/>
  <c r="Z107" i="1"/>
  <c r="J107" i="1"/>
  <c r="Z106" i="1"/>
  <c r="J106" i="1"/>
  <c r="Z105" i="1"/>
  <c r="J105" i="1"/>
  <c r="Z99" i="1"/>
  <c r="T99" i="1"/>
  <c r="J99" i="1"/>
  <c r="G99" i="1"/>
  <c r="W99" i="1" s="1"/>
  <c r="Z98" i="1"/>
  <c r="T98" i="1"/>
  <c r="J98" i="1"/>
  <c r="G98" i="1"/>
  <c r="W98" i="1" s="1"/>
  <c r="Z97" i="1"/>
  <c r="T97" i="1"/>
  <c r="J97" i="1"/>
  <c r="G97" i="1"/>
  <c r="W97" i="1" s="1"/>
  <c r="Z96" i="1"/>
  <c r="T96" i="1"/>
  <c r="J96" i="1"/>
  <c r="G96" i="1"/>
  <c r="Z95" i="1"/>
  <c r="J95" i="1"/>
  <c r="Z94" i="1"/>
  <c r="T94" i="1"/>
  <c r="J94" i="1"/>
  <c r="G94" i="1"/>
  <c r="W94" i="1" s="1"/>
  <c r="Z93" i="1"/>
  <c r="T93" i="1"/>
  <c r="J93" i="1"/>
  <c r="G93" i="1"/>
  <c r="W93" i="1" s="1"/>
  <c r="Z92" i="1"/>
  <c r="T92" i="1"/>
  <c r="J92" i="1"/>
  <c r="G92" i="1"/>
  <c r="Z91" i="1"/>
  <c r="T91" i="1"/>
  <c r="J91" i="1"/>
  <c r="G91" i="1"/>
  <c r="Z90" i="1"/>
  <c r="T90" i="1"/>
  <c r="J90" i="1"/>
  <c r="G90" i="1"/>
  <c r="W90" i="1" s="1"/>
  <c r="Z89" i="1"/>
  <c r="T89" i="1"/>
  <c r="J89" i="1"/>
  <c r="G89" i="1"/>
  <c r="Z88" i="1"/>
  <c r="T88" i="1"/>
  <c r="J88" i="1"/>
  <c r="G88" i="1"/>
  <c r="Z87" i="1"/>
  <c r="T87" i="1"/>
  <c r="J87" i="1"/>
  <c r="G87" i="1"/>
  <c r="Z86" i="1"/>
  <c r="T86" i="1"/>
  <c r="J86" i="1"/>
  <c r="G86" i="1"/>
  <c r="W86" i="1" s="1"/>
  <c r="Z85" i="1"/>
  <c r="T85" i="1"/>
  <c r="J85" i="1"/>
  <c r="G85" i="1"/>
  <c r="W85" i="1" s="1"/>
  <c r="Z84" i="1"/>
  <c r="T84" i="1"/>
  <c r="J84" i="1"/>
  <c r="G84" i="1"/>
  <c r="Z83" i="1"/>
  <c r="T83" i="1"/>
  <c r="J83" i="1"/>
  <c r="G83" i="1"/>
  <c r="Z82" i="1"/>
  <c r="T82" i="1"/>
  <c r="J82" i="1"/>
  <c r="G82" i="1"/>
  <c r="W82" i="1" s="1"/>
  <c r="Z81" i="1"/>
  <c r="T81" i="1"/>
  <c r="J81" i="1"/>
  <c r="G81" i="1"/>
  <c r="W81" i="1" s="1"/>
  <c r="Z80" i="1"/>
  <c r="T80" i="1"/>
  <c r="W80" i="1" s="1"/>
  <c r="J80" i="1"/>
  <c r="G80" i="1"/>
  <c r="Z79" i="1"/>
  <c r="T79" i="1"/>
  <c r="J79" i="1"/>
  <c r="G79" i="1"/>
  <c r="Z78" i="1"/>
  <c r="T78" i="1"/>
  <c r="J78" i="1"/>
  <c r="G78" i="1"/>
  <c r="W78" i="1" s="1"/>
  <c r="Z77" i="1"/>
  <c r="T77" i="1"/>
  <c r="J77" i="1"/>
  <c r="G77" i="1"/>
  <c r="W77" i="1" s="1"/>
  <c r="Z76" i="1"/>
  <c r="T76" i="1"/>
  <c r="J76" i="1"/>
  <c r="G76" i="1"/>
  <c r="Z75" i="1"/>
  <c r="T75" i="1"/>
  <c r="J75" i="1"/>
  <c r="G75" i="1"/>
  <c r="Z74" i="1"/>
  <c r="T74" i="1"/>
  <c r="J74" i="1"/>
  <c r="G74" i="1"/>
  <c r="W74" i="1" s="1"/>
  <c r="Z73" i="1"/>
  <c r="T73" i="1"/>
  <c r="J73" i="1"/>
  <c r="G73" i="1"/>
  <c r="W73" i="1" s="1"/>
  <c r="Z72" i="1"/>
  <c r="T72" i="1"/>
  <c r="J72" i="1"/>
  <c r="G72" i="1"/>
  <c r="Z71" i="1"/>
  <c r="T71" i="1"/>
  <c r="J71" i="1"/>
  <c r="G71" i="1"/>
  <c r="Z70" i="1"/>
  <c r="T70" i="1"/>
  <c r="J70" i="1"/>
  <c r="G70" i="1"/>
  <c r="W70" i="1" s="1"/>
  <c r="T63" i="1"/>
  <c r="G63" i="1"/>
  <c r="T61" i="1"/>
  <c r="G61" i="1"/>
  <c r="T59" i="1"/>
  <c r="G59" i="1"/>
  <c r="T64" i="1"/>
  <c r="G64" i="1"/>
  <c r="T62" i="1"/>
  <c r="G62" i="1"/>
  <c r="T60" i="1"/>
  <c r="G60" i="1"/>
  <c r="Z53" i="1"/>
  <c r="T53" i="1"/>
  <c r="G53" i="1"/>
  <c r="W53" i="1" s="1"/>
  <c r="Z52" i="1"/>
  <c r="T52" i="1"/>
  <c r="G52" i="1"/>
  <c r="Z51" i="1"/>
  <c r="T51" i="1"/>
  <c r="G51" i="1"/>
  <c r="Z50" i="1"/>
  <c r="T50" i="1"/>
  <c r="G50" i="1"/>
  <c r="Z49" i="1"/>
  <c r="T49" i="1"/>
  <c r="G49" i="1"/>
  <c r="W49" i="1" s="1"/>
  <c r="Z48" i="1"/>
  <c r="T48" i="1"/>
  <c r="G48" i="1"/>
  <c r="Z47" i="1"/>
  <c r="T47" i="1"/>
  <c r="G47" i="1"/>
  <c r="W47" i="1" s="1"/>
  <c r="Z46" i="1"/>
  <c r="T46" i="1"/>
  <c r="G46" i="1"/>
  <c r="W46" i="1" s="1"/>
  <c r="Z45" i="1"/>
  <c r="T45" i="1"/>
  <c r="G45" i="1"/>
  <c r="Z44" i="1"/>
  <c r="T44" i="1"/>
  <c r="G44" i="1"/>
  <c r="Z43" i="1"/>
  <c r="T43" i="1"/>
  <c r="G43" i="1"/>
  <c r="Z42" i="1"/>
  <c r="T42" i="1"/>
  <c r="G42" i="1"/>
  <c r="Z41" i="1"/>
  <c r="T41" i="1"/>
  <c r="G41" i="1"/>
  <c r="W41" i="1" s="1"/>
  <c r="Z40" i="1"/>
  <c r="T40" i="1"/>
  <c r="G40" i="1"/>
  <c r="Z39" i="1"/>
  <c r="T39" i="1"/>
  <c r="G39" i="1"/>
  <c r="Z38" i="1"/>
  <c r="T38" i="1"/>
  <c r="G38" i="1"/>
  <c r="Z37" i="1"/>
  <c r="T37" i="1"/>
  <c r="G37" i="1"/>
  <c r="Z36" i="1"/>
  <c r="T36" i="1"/>
  <c r="G36" i="1"/>
  <c r="Z35" i="1"/>
  <c r="T35" i="1"/>
  <c r="G35" i="1"/>
  <c r="Z29" i="1"/>
  <c r="J29" i="1"/>
  <c r="Z28" i="1"/>
  <c r="J28" i="1"/>
  <c r="Z27" i="1"/>
  <c r="J27" i="1"/>
  <c r="Z26" i="1"/>
  <c r="J26" i="1"/>
  <c r="Z25" i="1"/>
  <c r="J25" i="1"/>
  <c r="Z24" i="1"/>
  <c r="J24" i="1"/>
  <c r="Z23" i="1"/>
  <c r="J23" i="1"/>
  <c r="T17" i="1"/>
  <c r="H17" i="1"/>
  <c r="J17" i="1" s="1"/>
  <c r="G17" i="1"/>
  <c r="T16" i="1"/>
  <c r="H16" i="1"/>
  <c r="J16" i="1" s="1"/>
  <c r="G16" i="1"/>
  <c r="T15" i="1"/>
  <c r="H15" i="1"/>
  <c r="J15" i="1" s="1"/>
  <c r="G15" i="1"/>
  <c r="T14" i="1"/>
  <c r="H14" i="1"/>
  <c r="J14" i="1" s="1"/>
  <c r="G14" i="1"/>
  <c r="T12" i="1"/>
  <c r="H12" i="1"/>
  <c r="J12" i="1" s="1"/>
  <c r="G12" i="1"/>
  <c r="W12" i="1" s="1"/>
  <c r="T13" i="1"/>
  <c r="H13" i="1"/>
  <c r="J13" i="1" s="1"/>
  <c r="G13" i="1"/>
  <c r="T11" i="1"/>
  <c r="H11" i="1"/>
  <c r="J11" i="1" s="1"/>
  <c r="G11" i="1"/>
  <c r="T10" i="1"/>
  <c r="H10" i="1"/>
  <c r="J10" i="1" s="1"/>
  <c r="G10" i="1"/>
  <c r="W10" i="1" s="1"/>
  <c r="T9" i="1"/>
  <c r="H9" i="1"/>
  <c r="J9" i="1" s="1"/>
  <c r="G9" i="1"/>
  <c r="T8" i="1"/>
  <c r="H8" i="1"/>
  <c r="J8" i="1" s="1"/>
  <c r="G8" i="1"/>
  <c r="W8" i="1" s="1"/>
  <c r="T7" i="1"/>
  <c r="H7" i="1"/>
  <c r="J7" i="1" s="1"/>
  <c r="G7" i="1"/>
  <c r="W7" i="1" s="1"/>
  <c r="T6" i="1"/>
  <c r="H6" i="1"/>
  <c r="J6" i="1" s="1"/>
  <c r="G6" i="1"/>
  <c r="T5" i="1"/>
  <c r="H5" i="1"/>
  <c r="J5" i="1" s="1"/>
  <c r="G5" i="1"/>
  <c r="T4" i="1"/>
  <c r="H4" i="1"/>
  <c r="J4" i="1" s="1"/>
  <c r="G4" i="1"/>
  <c r="W43" i="1" l="1"/>
  <c r="W5" i="1"/>
  <c r="W96" i="1"/>
  <c r="W4" i="1"/>
  <c r="W50" i="1"/>
  <c r="W15" i="1"/>
  <c r="W38" i="1"/>
  <c r="W60" i="1"/>
  <c r="W71" i="1"/>
  <c r="W75" i="1"/>
  <c r="W79" i="1"/>
  <c r="W87" i="1"/>
  <c r="W91" i="1"/>
  <c r="W89" i="1"/>
  <c r="W37" i="1"/>
  <c r="W16" i="1"/>
  <c r="W39" i="1"/>
  <c r="W83" i="1"/>
  <c r="W64" i="1"/>
  <c r="U14" i="1"/>
  <c r="W72" i="1"/>
  <c r="W76" i="1"/>
  <c r="W84" i="1"/>
  <c r="W48" i="1"/>
  <c r="W17" i="1"/>
  <c r="W59" i="1"/>
  <c r="W88" i="1"/>
  <c r="W92" i="1"/>
  <c r="W13" i="1"/>
  <c r="W35" i="1"/>
  <c r="W51" i="1"/>
  <c r="W44" i="1"/>
  <c r="U5" i="1"/>
  <c r="W11" i="1"/>
  <c r="W6" i="1"/>
  <c r="U16" i="1"/>
  <c r="W45" i="1"/>
  <c r="W62" i="1"/>
  <c r="U9" i="1"/>
  <c r="W40" i="1"/>
  <c r="U15" i="1"/>
  <c r="U10" i="1"/>
  <c r="U6" i="1"/>
  <c r="W36" i="1"/>
  <c r="W52" i="1"/>
  <c r="W61" i="1"/>
  <c r="U13" i="1"/>
  <c r="U7" i="1"/>
  <c r="U12" i="1"/>
  <c r="W42" i="1"/>
  <c r="U4" i="1"/>
  <c r="U11" i="1"/>
  <c r="U8" i="1"/>
  <c r="W14" i="1"/>
  <c r="W63" i="1"/>
  <c r="U17" i="1"/>
  <c r="W9" i="1"/>
  <c r="X9" i="1" l="1"/>
  <c r="Z9" i="1" s="1"/>
  <c r="X14" i="1"/>
  <c r="Z14" i="1" s="1"/>
  <c r="X8" i="1"/>
  <c r="Z8" i="1" s="1"/>
  <c r="X11" i="1"/>
  <c r="Z11" i="1" s="1"/>
  <c r="X5" i="1"/>
  <c r="Z5" i="1" s="1"/>
  <c r="X15" i="1"/>
  <c r="Z15" i="1" s="1"/>
  <c r="X4" i="1"/>
  <c r="Z4" i="1" s="1"/>
  <c r="X7" i="1"/>
  <c r="Z7" i="1" s="1"/>
  <c r="X10" i="1"/>
  <c r="Z10" i="1" s="1"/>
  <c r="X13" i="1"/>
  <c r="Z13" i="1" s="1"/>
  <c r="X17" i="1"/>
  <c r="Z17" i="1" s="1"/>
  <c r="X6" i="1"/>
  <c r="Z6" i="1" s="1"/>
  <c r="X12" i="1"/>
  <c r="Z12" i="1" s="1"/>
  <c r="X16" i="1"/>
  <c r="Z16" i="1" s="1"/>
</calcChain>
</file>

<file path=xl/sharedStrings.xml><?xml version="1.0" encoding="utf-8"?>
<sst xmlns="http://schemas.openxmlformats.org/spreadsheetml/2006/main" count="689" uniqueCount="161">
  <si>
    <t>知艺书院2023级本科生2025-2026学年第一学期奖学金结果公示</t>
  </si>
  <si>
    <t>序号</t>
  </si>
  <si>
    <t>班级</t>
  </si>
  <si>
    <t>专业</t>
  </si>
  <si>
    <t>学号</t>
  </si>
  <si>
    <t>加权平均分</t>
  </si>
  <si>
    <t>学习成绩排名</t>
  </si>
  <si>
    <t>上一学期学习成绩排名</t>
  </si>
  <si>
    <t>学习成绩排名变动</t>
  </si>
  <si>
    <t>思想品德（1分）</t>
  </si>
  <si>
    <t>宿舍卫生
（2分）</t>
  </si>
  <si>
    <t>学生工作（1.5分）</t>
  </si>
  <si>
    <t>院校活动（4.5分）</t>
  </si>
  <si>
    <t>论文及科创竞赛 （4分）</t>
  </si>
  <si>
    <t>社会实践（1分）</t>
  </si>
  <si>
    <t>其他荣誉获得（1分）</t>
  </si>
  <si>
    <t>减分项目（上不封顶）</t>
  </si>
  <si>
    <t>综测总分</t>
  </si>
  <si>
    <t>综测排名</t>
  </si>
  <si>
    <t>上学期挂科及缓考情况（只写门数）</t>
  </si>
  <si>
    <t>综合总分</t>
  </si>
  <si>
    <t>综合排名</t>
  </si>
  <si>
    <t>上一学期综合排名</t>
  </si>
  <si>
    <t>综合排名变动</t>
  </si>
  <si>
    <t>优秀学生奖
一等：5%
二等：20%
三等：40%</t>
  </si>
  <si>
    <t>学习进步奖</t>
  </si>
  <si>
    <t>班级互评
（0.5分）</t>
  </si>
  <si>
    <t>知艺2302</t>
  </si>
  <si>
    <t>/</t>
  </si>
  <si>
    <t>一等</t>
    <phoneticPr fontId="1" type="noConversion"/>
  </si>
  <si>
    <t>知艺2304</t>
  </si>
  <si>
    <t>1120230307</t>
  </si>
  <si>
    <t>二等</t>
  </si>
  <si>
    <t>1120230304</t>
  </si>
  <si>
    <t>三等</t>
  </si>
  <si>
    <t>知艺2301</t>
  </si>
  <si>
    <t>1120230193</t>
  </si>
  <si>
    <t>1120230310</t>
  </si>
  <si>
    <t>1120230196</t>
  </si>
  <si>
    <t>1120230360</t>
  </si>
  <si>
    <t>1120230875</t>
  </si>
  <si>
    <t>知艺2303</t>
  </si>
  <si>
    <t>1120230210</t>
  </si>
  <si>
    <t>1120230431</t>
  </si>
  <si>
    <t>1120230276</t>
  </si>
  <si>
    <t>1120230311</t>
  </si>
  <si>
    <t>1120230207</t>
  </si>
  <si>
    <t>1120230433</t>
  </si>
  <si>
    <t>一等</t>
  </si>
  <si>
    <r>
      <rPr>
        <b/>
        <sz val="10"/>
        <color rgb="FF000000"/>
        <rFont val="宋体"/>
        <family val="3"/>
        <charset val="134"/>
      </rPr>
      <t>学习成绩（85</t>
    </r>
    <r>
      <rPr>
        <b/>
        <sz val="10"/>
        <color rgb="FF000000"/>
        <rFont val="宋体"/>
        <family val="3"/>
        <charset val="134"/>
      </rPr>
      <t>%</t>
    </r>
    <r>
      <rPr>
        <b/>
        <sz val="10"/>
        <color rgb="FF000000"/>
        <rFont val="宋体"/>
        <family val="3"/>
        <charset val="134"/>
      </rPr>
      <t>)</t>
    </r>
  </si>
  <si>
    <r>
      <rPr>
        <b/>
        <sz val="10"/>
        <color rgb="FF000000"/>
        <rFont val="宋体"/>
        <family val="3"/>
        <charset val="134"/>
      </rPr>
      <t>辅导员评分（0</t>
    </r>
    <r>
      <rPr>
        <b/>
        <sz val="10"/>
        <color rgb="FF000000"/>
        <rFont val="宋体"/>
        <family val="3"/>
        <charset val="134"/>
      </rPr>
      <t>.5</t>
    </r>
    <r>
      <rPr>
        <b/>
        <sz val="10"/>
        <color rgb="FF000000"/>
        <rFont val="宋体"/>
        <family val="3"/>
        <charset val="134"/>
      </rPr>
      <t>分）</t>
    </r>
  </si>
  <si>
    <t>产品设计（智能创新方向）</t>
    <phoneticPr fontId="7" type="noConversion"/>
  </si>
  <si>
    <t>一等</t>
    <phoneticPr fontId="7" type="noConversion"/>
  </si>
  <si>
    <t>工业设计</t>
  </si>
  <si>
    <t>1120233003</t>
  </si>
  <si>
    <t>1120234018</t>
  </si>
  <si>
    <t>1120234022</t>
  </si>
  <si>
    <t>1120222533</t>
  </si>
  <si>
    <t>1120233662</t>
  </si>
  <si>
    <t>1120221159</t>
  </si>
  <si>
    <t>1120230079</t>
  </si>
  <si>
    <t>1120230085</t>
  </si>
  <si>
    <t>1120230211</t>
  </si>
  <si>
    <t>1120230292</t>
  </si>
  <si>
    <t>1120230277</t>
  </si>
  <si>
    <t>1120230200</t>
  </si>
  <si>
    <t>1120230283</t>
  </si>
  <si>
    <t>1120232792</t>
  </si>
  <si>
    <t>1120230263</t>
  </si>
  <si>
    <t>1120230434</t>
  </si>
  <si>
    <t>1120230213</t>
  </si>
  <si>
    <t>1120230285</t>
  </si>
  <si>
    <t>1120230254</t>
  </si>
  <si>
    <t>1120230432</t>
  </si>
  <si>
    <t>1120230288</t>
  </si>
  <si>
    <t>1120230253</t>
  </si>
  <si>
    <t>1120230872</t>
  </si>
  <si>
    <t>1120230256</t>
  </si>
  <si>
    <t>环境设计（文化遗产设计方向）</t>
    <phoneticPr fontId="1" type="noConversion"/>
  </si>
  <si>
    <t>1120230299</t>
  </si>
  <si>
    <t>1120230312</t>
  </si>
  <si>
    <t>1120230290</t>
  </si>
  <si>
    <t>1120230867</t>
  </si>
  <si>
    <t>1120230296</t>
  </si>
  <si>
    <t>环境设计</t>
    <phoneticPr fontId="1" type="noConversion"/>
  </si>
  <si>
    <t>三等</t>
    <phoneticPr fontId="1" type="noConversion"/>
  </si>
  <si>
    <t>1120230881</t>
  </si>
  <si>
    <t>1120230284</t>
  </si>
  <si>
    <t>1120230278</t>
  </si>
  <si>
    <t>1120230192</t>
  </si>
  <si>
    <t>1120230430</t>
  </si>
  <si>
    <t>1120230302</t>
  </si>
  <si>
    <t>1120230876</t>
  </si>
  <si>
    <t>1120230289</t>
  </si>
  <si>
    <t>1120230202</t>
  </si>
  <si>
    <t>1120230275</t>
  </si>
  <si>
    <t>1120230870</t>
  </si>
  <si>
    <t>1120230879</t>
  </si>
  <si>
    <t>1120230880</t>
  </si>
  <si>
    <t>1120230086</t>
  </si>
  <si>
    <t>1120230262</t>
  </si>
  <si>
    <t>1120230873</t>
  </si>
  <si>
    <t>1120230286</t>
  </si>
  <si>
    <t>1120230309</t>
  </si>
  <si>
    <t>1120230282</t>
  </si>
  <si>
    <t>1120230273</t>
  </si>
  <si>
    <t>1120230201</t>
  </si>
  <si>
    <t>1120230206</t>
  </si>
  <si>
    <t>1120230279</t>
  </si>
  <si>
    <t>1120230293</t>
  </si>
  <si>
    <t>1120230258</t>
  </si>
  <si>
    <t>1120232793</t>
  </si>
  <si>
    <t>1120230298</t>
  </si>
  <si>
    <t>1120230429</t>
  </si>
  <si>
    <t>1120230195</t>
  </si>
  <si>
    <t>1120230305</t>
  </si>
  <si>
    <t>视觉传达设计</t>
    <phoneticPr fontId="1" type="noConversion"/>
  </si>
  <si>
    <t>产品设计</t>
  </si>
  <si>
    <t>1120230255</t>
  </si>
  <si>
    <t>1120230208</t>
  </si>
  <si>
    <t>1120231159</t>
  </si>
  <si>
    <t>1120230212</t>
  </si>
  <si>
    <t>1120230084</t>
  </si>
  <si>
    <t>1120230308</t>
  </si>
  <si>
    <t>1120230081</t>
  </si>
  <si>
    <t>1120230869</t>
  </si>
  <si>
    <t>1120230878</t>
  </si>
  <si>
    <t>1120230281</t>
  </si>
  <si>
    <t>1120230257</t>
  </si>
  <si>
    <t>1120230877</t>
  </si>
  <si>
    <t>1120230874</t>
  </si>
  <si>
    <t>1120230301</t>
  </si>
  <si>
    <t>1120230203</t>
  </si>
  <si>
    <t>1120230303</t>
  </si>
  <si>
    <t>1120230209</t>
  </si>
  <si>
    <t>1120230191</t>
  </si>
  <si>
    <t>1120230082</t>
  </si>
  <si>
    <t>1120230280</t>
  </si>
  <si>
    <t>1120230274</t>
  </si>
  <si>
    <t>1120230261</t>
  </si>
  <si>
    <t>1120230295</t>
  </si>
  <si>
    <t>1120230871</t>
  </si>
  <si>
    <t>1120230882</t>
  </si>
  <si>
    <t>1120230287</t>
  </si>
  <si>
    <t>1120230306</t>
  </si>
  <si>
    <t>1120230204</t>
  </si>
  <si>
    <t>1120230083</t>
  </si>
  <si>
    <t>1120230291</t>
  </si>
  <si>
    <t>1120230214</t>
  </si>
  <si>
    <t>1120230205</t>
  </si>
  <si>
    <t>1120230264</t>
  </si>
  <si>
    <t>1120230294</t>
  </si>
  <si>
    <t>1120230194</t>
  </si>
  <si>
    <t>1120230259</t>
  </si>
  <si>
    <t>1120230080</t>
  </si>
  <si>
    <t>1120230297</t>
  </si>
  <si>
    <t>1120230359</t>
  </si>
  <si>
    <t>1120230300</t>
  </si>
  <si>
    <t>1120231160</t>
  </si>
  <si>
    <t>交换</t>
  </si>
  <si>
    <t>学习进步奖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</si>
</sst>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color rgb="FF000000"/>
      <name val="等线"/>
      <family val="4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</font>
    <font>
      <sz val="11"/>
      <color rgb="FF000000"/>
      <name val="等线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7" fontId="5" fillId="0" borderId="5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177" fontId="5" fillId="0" borderId="6" xfId="0" applyNumberFormat="1" applyFont="1" applyBorder="1" applyAlignment="1">
      <alignment horizontal="center"/>
    </xf>
    <xf numFmtId="176" fontId="6" fillId="0" borderId="9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177" fontId="10" fillId="0" borderId="5" xfId="0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177" fontId="10" fillId="0" borderId="6" xfId="0" applyNumberFormat="1" applyFont="1" applyBorder="1" applyAlignment="1">
      <alignment horizontal="center"/>
    </xf>
    <xf numFmtId="177" fontId="10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176" fontId="6" fillId="0" borderId="10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10" fillId="0" borderId="5" xfId="0" applyFont="1" applyBorder="1" applyAlignment="1">
      <alignment horizontal="center"/>
    </xf>
    <xf numFmtId="0" fontId="9" fillId="0" borderId="0" xfId="0" applyFont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1" fillId="0" borderId="2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47"/>
  <sheetViews>
    <sheetView tabSelected="1" topLeftCell="C2" zoomScale="70" zoomScaleNormal="70" workbookViewId="0">
      <selection activeCell="T21" sqref="T21:T22"/>
    </sheetView>
  </sheetViews>
  <sheetFormatPr defaultRowHeight="13.9" x14ac:dyDescent="0.4"/>
  <cols>
    <col min="3" max="3" width="15.59765625" customWidth="1"/>
    <col min="4" max="4" width="12.9296875" customWidth="1"/>
    <col min="28" max="28" width="12.1328125" customWidth="1"/>
  </cols>
  <sheetData>
    <row r="1" spans="1:28" ht="20.25" x14ac:dyDescent="0.4">
      <c r="A1" s="48" t="s">
        <v>0</v>
      </c>
      <c r="B1" s="48"/>
      <c r="C1" s="48"/>
      <c r="D1" s="48"/>
      <c r="E1" s="48"/>
      <c r="F1" s="48"/>
      <c r="G1" s="48"/>
      <c r="H1" s="49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  <c r="V1" s="48"/>
      <c r="W1" s="48"/>
      <c r="X1" s="48"/>
      <c r="Y1" s="48"/>
      <c r="Z1" s="48"/>
      <c r="AA1" s="48"/>
      <c r="AB1" s="48"/>
    </row>
    <row r="2" spans="1:28" x14ac:dyDescent="0.4">
      <c r="A2" s="46" t="s">
        <v>1</v>
      </c>
      <c r="B2" s="46" t="s">
        <v>2</v>
      </c>
      <c r="C2" s="46" t="s">
        <v>3</v>
      </c>
      <c r="D2" s="46" t="s">
        <v>4</v>
      </c>
      <c r="E2" s="46" t="s">
        <v>5</v>
      </c>
      <c r="F2" s="1"/>
      <c r="G2" s="46" t="s">
        <v>49</v>
      </c>
      <c r="H2" s="46" t="s">
        <v>6</v>
      </c>
      <c r="I2" s="46" t="s">
        <v>7</v>
      </c>
      <c r="J2" s="46" t="s">
        <v>8</v>
      </c>
      <c r="K2" s="46" t="s">
        <v>9</v>
      </c>
      <c r="L2" s="47"/>
      <c r="M2" s="46" t="s">
        <v>10</v>
      </c>
      <c r="N2" s="46" t="s">
        <v>11</v>
      </c>
      <c r="O2" s="46" t="s">
        <v>12</v>
      </c>
      <c r="P2" s="46" t="s">
        <v>13</v>
      </c>
      <c r="Q2" s="46" t="s">
        <v>14</v>
      </c>
      <c r="R2" s="46" t="s">
        <v>15</v>
      </c>
      <c r="S2" s="46" t="s">
        <v>16</v>
      </c>
      <c r="T2" s="51" t="s">
        <v>17</v>
      </c>
      <c r="U2" s="53" t="s">
        <v>18</v>
      </c>
      <c r="V2" s="46" t="s">
        <v>19</v>
      </c>
      <c r="W2" s="46" t="s">
        <v>20</v>
      </c>
      <c r="X2" s="46" t="s">
        <v>21</v>
      </c>
      <c r="Y2" s="46" t="s">
        <v>22</v>
      </c>
      <c r="Z2" s="46" t="s">
        <v>23</v>
      </c>
      <c r="AA2" s="46" t="s">
        <v>24</v>
      </c>
      <c r="AB2" s="46" t="s">
        <v>25</v>
      </c>
    </row>
    <row r="3" spans="1:28" ht="38.25" x14ac:dyDescent="0.4">
      <c r="A3" s="47"/>
      <c r="B3" s="47"/>
      <c r="C3" s="47"/>
      <c r="D3" s="47"/>
      <c r="E3" s="47"/>
      <c r="F3" s="11">
        <v>0.85</v>
      </c>
      <c r="G3" s="50"/>
      <c r="H3" s="47"/>
      <c r="I3" s="47"/>
      <c r="J3" s="47"/>
      <c r="K3" s="1" t="s">
        <v>26</v>
      </c>
      <c r="L3" s="1" t="s">
        <v>50</v>
      </c>
      <c r="M3" s="47"/>
      <c r="N3" s="47"/>
      <c r="O3" s="47"/>
      <c r="P3" s="47"/>
      <c r="Q3" s="47"/>
      <c r="R3" s="47"/>
      <c r="S3" s="47"/>
      <c r="T3" s="52"/>
      <c r="U3" s="54"/>
      <c r="V3" s="47"/>
      <c r="W3" s="47"/>
      <c r="X3" s="47"/>
      <c r="Y3" s="47"/>
      <c r="Z3" s="47"/>
      <c r="AA3" s="47"/>
      <c r="AB3" s="47"/>
    </row>
    <row r="4" spans="1:28" x14ac:dyDescent="0.4">
      <c r="A4" s="4">
        <v>1</v>
      </c>
      <c r="B4" s="4" t="s">
        <v>27</v>
      </c>
      <c r="C4" s="4" t="s">
        <v>51</v>
      </c>
      <c r="D4" s="4">
        <v>1120230868</v>
      </c>
      <c r="E4" s="12">
        <v>96.6</v>
      </c>
      <c r="F4" s="11">
        <v>0.85</v>
      </c>
      <c r="G4" s="12">
        <f t="shared" ref="G4:G17" si="0">E4*F4</f>
        <v>82.11</v>
      </c>
      <c r="H4" s="4">
        <f>RANK(E4,$E$4:$E$17)</f>
        <v>1</v>
      </c>
      <c r="I4" s="4">
        <v>1</v>
      </c>
      <c r="J4" s="4">
        <f t="shared" ref="J4:J17" si="1">I4-H4</f>
        <v>0</v>
      </c>
      <c r="K4" s="4">
        <v>0.5</v>
      </c>
      <c r="L4" s="4">
        <v>0.5</v>
      </c>
      <c r="M4" s="3">
        <v>1.61</v>
      </c>
      <c r="N4" s="4">
        <v>1.5</v>
      </c>
      <c r="O4" s="4">
        <v>4.5</v>
      </c>
      <c r="P4" s="4">
        <v>4</v>
      </c>
      <c r="Q4" s="4">
        <v>1</v>
      </c>
      <c r="R4" s="4">
        <v>1</v>
      </c>
      <c r="S4" s="4"/>
      <c r="T4" s="12">
        <f t="shared" ref="T4:T17" si="2">SUM(K4+L4+M4+N4+O4+P4+Q4+R4-S4)</f>
        <v>14.61</v>
      </c>
      <c r="U4" s="4">
        <f>RANK(T4,$T$4:$T$17)</f>
        <v>1</v>
      </c>
      <c r="V4" s="4" t="s">
        <v>28</v>
      </c>
      <c r="W4" s="12">
        <f t="shared" ref="W4:W17" si="3">G4+T4</f>
        <v>96.72</v>
      </c>
      <c r="X4" s="4">
        <f>RANK(W4,$W$4:$W$17)</f>
        <v>1</v>
      </c>
      <c r="Y4" s="4">
        <v>1</v>
      </c>
      <c r="Z4" s="13">
        <f t="shared" ref="Z4:Z17" si="4">Y4-X4</f>
        <v>0</v>
      </c>
      <c r="AA4" s="4" t="s">
        <v>52</v>
      </c>
      <c r="AB4" s="14"/>
    </row>
    <row r="5" spans="1:28" ht="15" x14ac:dyDescent="0.4">
      <c r="A5" s="4">
        <v>2</v>
      </c>
      <c r="B5" s="4" t="s">
        <v>30</v>
      </c>
      <c r="C5" s="4" t="s">
        <v>51</v>
      </c>
      <c r="D5" s="4" t="s">
        <v>31</v>
      </c>
      <c r="E5" s="12">
        <v>95.17</v>
      </c>
      <c r="F5" s="11">
        <v>0.85</v>
      </c>
      <c r="G5" s="12">
        <f t="shared" si="0"/>
        <v>80.894499999999994</v>
      </c>
      <c r="H5" s="4">
        <f>RANK(E5,$E$4:$E$17)</f>
        <v>2</v>
      </c>
      <c r="I5" s="4">
        <v>3</v>
      </c>
      <c r="J5" s="4">
        <f t="shared" si="1"/>
        <v>1</v>
      </c>
      <c r="K5" s="4">
        <v>0.5</v>
      </c>
      <c r="L5" s="4">
        <v>0.5</v>
      </c>
      <c r="M5" s="5">
        <v>1.59</v>
      </c>
      <c r="N5" s="4">
        <v>1</v>
      </c>
      <c r="O5" s="4">
        <v>4.5</v>
      </c>
      <c r="P5" s="4">
        <v>4</v>
      </c>
      <c r="Q5" s="4">
        <v>1</v>
      </c>
      <c r="R5" s="4">
        <v>0.8</v>
      </c>
      <c r="S5" s="4"/>
      <c r="T5" s="12">
        <f t="shared" si="2"/>
        <v>13.89</v>
      </c>
      <c r="U5" s="4">
        <f>RANK(T5,$T$4:$T$17)</f>
        <v>4</v>
      </c>
      <c r="V5" s="4" t="s">
        <v>28</v>
      </c>
      <c r="W5" s="12">
        <f t="shared" si="3"/>
        <v>94.784499999999994</v>
      </c>
      <c r="X5" s="4">
        <f>RANK(W5,$W$4:$W$17)</f>
        <v>2</v>
      </c>
      <c r="Y5" s="4">
        <v>3</v>
      </c>
      <c r="Z5" s="13">
        <f t="shared" si="4"/>
        <v>1</v>
      </c>
      <c r="AA5" s="15" t="s">
        <v>32</v>
      </c>
      <c r="AB5" s="14"/>
    </row>
    <row r="6" spans="1:28" x14ac:dyDescent="0.4">
      <c r="A6" s="4">
        <v>3</v>
      </c>
      <c r="B6" s="4" t="s">
        <v>30</v>
      </c>
      <c r="C6" s="4" t="s">
        <v>51</v>
      </c>
      <c r="D6" s="4" t="s">
        <v>33</v>
      </c>
      <c r="E6" s="12">
        <v>93.88</v>
      </c>
      <c r="F6" s="11">
        <v>0.85</v>
      </c>
      <c r="G6" s="12">
        <f t="shared" si="0"/>
        <v>79.797999999999988</v>
      </c>
      <c r="H6" s="4">
        <f>RANK(E6,$E$4:$E$17)</f>
        <v>5</v>
      </c>
      <c r="I6" s="4">
        <v>4</v>
      </c>
      <c r="J6" s="4">
        <f t="shared" si="1"/>
        <v>-1</v>
      </c>
      <c r="K6" s="4">
        <v>0.5</v>
      </c>
      <c r="L6" s="4">
        <v>0.5</v>
      </c>
      <c r="M6" s="5">
        <v>1.61</v>
      </c>
      <c r="N6" s="4">
        <v>1.1000000000000001</v>
      </c>
      <c r="O6" s="4">
        <v>4.5</v>
      </c>
      <c r="P6" s="4">
        <v>4</v>
      </c>
      <c r="Q6" s="4">
        <v>1</v>
      </c>
      <c r="R6" s="4">
        <v>1</v>
      </c>
      <c r="S6" s="4"/>
      <c r="T6" s="12">
        <f t="shared" si="2"/>
        <v>14.21</v>
      </c>
      <c r="U6" s="4">
        <f>RANK(T6,$T$4:$T$17)</f>
        <v>3</v>
      </c>
      <c r="V6" s="4" t="s">
        <v>28</v>
      </c>
      <c r="W6" s="12">
        <f t="shared" si="3"/>
        <v>94.007999999999981</v>
      </c>
      <c r="X6" s="4">
        <f>RANK(W6,$W$4:$W$17)</f>
        <v>3</v>
      </c>
      <c r="Y6" s="4">
        <v>4</v>
      </c>
      <c r="Z6" s="13">
        <f t="shared" si="4"/>
        <v>1</v>
      </c>
      <c r="AA6" s="4" t="s">
        <v>34</v>
      </c>
      <c r="AB6" s="14"/>
    </row>
    <row r="7" spans="1:28" x14ac:dyDescent="0.4">
      <c r="A7" s="4">
        <v>4</v>
      </c>
      <c r="B7" s="4" t="s">
        <v>35</v>
      </c>
      <c r="C7" s="4" t="s">
        <v>51</v>
      </c>
      <c r="D7" s="4" t="s">
        <v>36</v>
      </c>
      <c r="E7" s="12">
        <v>92.736800000000002</v>
      </c>
      <c r="F7" s="11">
        <v>0.85</v>
      </c>
      <c r="G7" s="12">
        <f t="shared" si="0"/>
        <v>78.826279999999997</v>
      </c>
      <c r="H7" s="4">
        <f>RANK(E7,$E$4:$E$17)</f>
        <v>7</v>
      </c>
      <c r="I7" s="4">
        <v>8</v>
      </c>
      <c r="J7" s="4">
        <f t="shared" si="1"/>
        <v>1</v>
      </c>
      <c r="K7" s="4">
        <v>0.5</v>
      </c>
      <c r="L7" s="4">
        <v>0.5</v>
      </c>
      <c r="M7" s="7">
        <v>1.59</v>
      </c>
      <c r="N7" s="4">
        <v>1.4</v>
      </c>
      <c r="O7" s="4">
        <v>4.0999999999999996</v>
      </c>
      <c r="P7" s="4">
        <v>4</v>
      </c>
      <c r="Q7" s="4">
        <v>1</v>
      </c>
      <c r="R7" s="4">
        <v>0.6</v>
      </c>
      <c r="S7" s="4"/>
      <c r="T7" s="12">
        <f t="shared" si="2"/>
        <v>13.69</v>
      </c>
      <c r="U7" s="4">
        <f>RANK(T7,$T$4:$T$17)</f>
        <v>5</v>
      </c>
      <c r="V7" s="4" t="s">
        <v>28</v>
      </c>
      <c r="W7" s="12">
        <f t="shared" si="3"/>
        <v>92.516279999999995</v>
      </c>
      <c r="X7" s="4">
        <f>RANK(W7,$W$4:$W$17)</f>
        <v>4</v>
      </c>
      <c r="Y7" s="13">
        <v>8</v>
      </c>
      <c r="Z7" s="13">
        <f t="shared" si="4"/>
        <v>4</v>
      </c>
      <c r="AA7" s="4" t="s">
        <v>34</v>
      </c>
      <c r="AB7" s="14"/>
    </row>
    <row r="8" spans="1:28" x14ac:dyDescent="0.4">
      <c r="A8" s="4">
        <v>5</v>
      </c>
      <c r="B8" s="4" t="s">
        <v>35</v>
      </c>
      <c r="C8" s="4" t="s">
        <v>51</v>
      </c>
      <c r="D8" s="4" t="s">
        <v>37</v>
      </c>
      <c r="E8" s="12">
        <v>93.173299999999998</v>
      </c>
      <c r="F8" s="11">
        <v>0.85</v>
      </c>
      <c r="G8" s="12">
        <f t="shared" si="0"/>
        <v>79.197305</v>
      </c>
      <c r="H8" s="4">
        <f>RANK(E8,$E$4:$E$17)</f>
        <v>6</v>
      </c>
      <c r="I8" s="4">
        <v>2</v>
      </c>
      <c r="J8" s="4">
        <f t="shared" si="1"/>
        <v>-4</v>
      </c>
      <c r="K8" s="4">
        <v>0.5</v>
      </c>
      <c r="L8" s="4">
        <v>0.5</v>
      </c>
      <c r="M8" s="7">
        <v>1.6</v>
      </c>
      <c r="N8" s="4">
        <v>1.4</v>
      </c>
      <c r="O8" s="4">
        <v>4</v>
      </c>
      <c r="P8" s="4">
        <v>4</v>
      </c>
      <c r="Q8" s="4">
        <v>1</v>
      </c>
      <c r="R8" s="4">
        <v>0.3</v>
      </c>
      <c r="S8" s="4"/>
      <c r="T8" s="12">
        <f t="shared" si="2"/>
        <v>13.3</v>
      </c>
      <c r="U8" s="4">
        <f>RANK(T8,$T$4:$T$17)</f>
        <v>6</v>
      </c>
      <c r="V8" s="4" t="s">
        <v>28</v>
      </c>
      <c r="W8" s="12">
        <f t="shared" si="3"/>
        <v>92.497304999999997</v>
      </c>
      <c r="X8" s="4">
        <f>RANK(W8,$W$4:$W$17)</f>
        <v>5</v>
      </c>
      <c r="Y8" s="4">
        <v>2</v>
      </c>
      <c r="Z8" s="13">
        <f t="shared" si="4"/>
        <v>-3</v>
      </c>
      <c r="AA8" s="4" t="s">
        <v>34</v>
      </c>
      <c r="AB8" s="14"/>
    </row>
    <row r="9" spans="1:28" x14ac:dyDescent="0.4">
      <c r="A9" s="4">
        <v>6</v>
      </c>
      <c r="B9" s="4" t="s">
        <v>27</v>
      </c>
      <c r="C9" s="4" t="s">
        <v>51</v>
      </c>
      <c r="D9" s="4" t="s">
        <v>38</v>
      </c>
      <c r="E9" s="12">
        <v>90.87</v>
      </c>
      <c r="F9" s="11">
        <v>0.85</v>
      </c>
      <c r="G9" s="12">
        <f t="shared" si="0"/>
        <v>77.239500000000007</v>
      </c>
      <c r="H9" s="4">
        <f>RANK(E9,$E$4:$E$17)</f>
        <v>10</v>
      </c>
      <c r="I9" s="4">
        <v>11</v>
      </c>
      <c r="J9" s="4">
        <f t="shared" si="1"/>
        <v>1</v>
      </c>
      <c r="K9" s="4">
        <v>0.5</v>
      </c>
      <c r="L9" s="16">
        <v>0.5</v>
      </c>
      <c r="M9" s="3">
        <v>1.59</v>
      </c>
      <c r="N9" s="17">
        <v>1.5</v>
      </c>
      <c r="O9" s="4">
        <v>4.5</v>
      </c>
      <c r="P9" s="4">
        <v>4</v>
      </c>
      <c r="Q9" s="4">
        <v>0.9</v>
      </c>
      <c r="R9" s="4">
        <v>1</v>
      </c>
      <c r="S9" s="4"/>
      <c r="T9" s="12">
        <f t="shared" si="2"/>
        <v>14.49</v>
      </c>
      <c r="U9" s="4">
        <f>RANK(T9,$T$4:$T$17)</f>
        <v>2</v>
      </c>
      <c r="V9" s="4" t="s">
        <v>28</v>
      </c>
      <c r="W9" s="12">
        <f t="shared" si="3"/>
        <v>91.729500000000002</v>
      </c>
      <c r="X9" s="4">
        <f>RANK(W9,$W$4:$W$17)</f>
        <v>6</v>
      </c>
      <c r="Y9" s="4">
        <v>6</v>
      </c>
      <c r="Z9" s="13">
        <f t="shared" si="4"/>
        <v>0</v>
      </c>
      <c r="AA9" s="4"/>
      <c r="AB9" s="14"/>
    </row>
    <row r="10" spans="1:28" x14ac:dyDescent="0.4">
      <c r="A10" s="4">
        <v>7</v>
      </c>
      <c r="B10" s="4" t="s">
        <v>27</v>
      </c>
      <c r="C10" s="4" t="s">
        <v>51</v>
      </c>
      <c r="D10" s="4" t="s">
        <v>39</v>
      </c>
      <c r="E10" s="12">
        <v>93.9</v>
      </c>
      <c r="F10" s="11">
        <v>0.85</v>
      </c>
      <c r="G10" s="12">
        <f t="shared" si="0"/>
        <v>79.814999999999998</v>
      </c>
      <c r="H10" s="4">
        <f>RANK(E10,$E$4:$E$17)</f>
        <v>4</v>
      </c>
      <c r="I10" s="4">
        <v>7</v>
      </c>
      <c r="J10" s="4">
        <f t="shared" si="1"/>
        <v>3</v>
      </c>
      <c r="K10" s="4">
        <v>0.5</v>
      </c>
      <c r="L10" s="4">
        <v>0.5</v>
      </c>
      <c r="M10" s="8">
        <v>1.67</v>
      </c>
      <c r="N10" s="4">
        <v>0</v>
      </c>
      <c r="O10" s="4">
        <v>1.8</v>
      </c>
      <c r="P10" s="4">
        <v>4</v>
      </c>
      <c r="Q10" s="4">
        <v>1</v>
      </c>
      <c r="R10" s="4">
        <v>0.3</v>
      </c>
      <c r="S10" s="4"/>
      <c r="T10" s="12">
        <f t="shared" si="2"/>
        <v>9.77</v>
      </c>
      <c r="U10" s="4">
        <f>RANK(T10,$T$4:$T$17)</f>
        <v>10</v>
      </c>
      <c r="V10" s="4" t="s">
        <v>28</v>
      </c>
      <c r="W10" s="12">
        <f t="shared" si="3"/>
        <v>89.584999999999994</v>
      </c>
      <c r="X10" s="4">
        <f>RANK(W10,$W$4:$W$17)</f>
        <v>7</v>
      </c>
      <c r="Y10" s="4">
        <v>5</v>
      </c>
      <c r="Z10" s="13">
        <f t="shared" si="4"/>
        <v>-2</v>
      </c>
      <c r="AA10" s="14"/>
      <c r="AB10" s="14"/>
    </row>
    <row r="11" spans="1:28" x14ac:dyDescent="0.4">
      <c r="A11" s="4">
        <v>8</v>
      </c>
      <c r="B11" s="4" t="s">
        <v>30</v>
      </c>
      <c r="C11" s="4" t="s">
        <v>51</v>
      </c>
      <c r="D11" s="4" t="s">
        <v>40</v>
      </c>
      <c r="E11" s="12">
        <v>92.52</v>
      </c>
      <c r="F11" s="11">
        <v>0.85</v>
      </c>
      <c r="G11" s="12">
        <f t="shared" si="0"/>
        <v>78.641999999999996</v>
      </c>
      <c r="H11" s="4">
        <f>RANK(E11,$E$4:$E$17)</f>
        <v>8</v>
      </c>
      <c r="I11" s="4">
        <v>5</v>
      </c>
      <c r="J11" s="4">
        <f t="shared" si="1"/>
        <v>-3</v>
      </c>
      <c r="K11" s="4">
        <v>0.5</v>
      </c>
      <c r="L11" s="4">
        <v>0.5</v>
      </c>
      <c r="M11" s="7">
        <v>1.55</v>
      </c>
      <c r="N11" s="18"/>
      <c r="O11" s="18">
        <v>3.04</v>
      </c>
      <c r="P11" s="4">
        <v>3.75</v>
      </c>
      <c r="Q11" s="4">
        <v>1</v>
      </c>
      <c r="R11" s="4"/>
      <c r="S11" s="4"/>
      <c r="T11" s="12">
        <f t="shared" si="2"/>
        <v>10.34</v>
      </c>
      <c r="U11" s="4">
        <f>RANK(T11,$T$4:$T$17)</f>
        <v>9</v>
      </c>
      <c r="V11" s="4" t="s">
        <v>28</v>
      </c>
      <c r="W11" s="12">
        <f t="shared" si="3"/>
        <v>88.981999999999999</v>
      </c>
      <c r="X11" s="4">
        <f>RANK(W11,$W$4:$W$17)</f>
        <v>8</v>
      </c>
      <c r="Y11" s="4">
        <v>7</v>
      </c>
      <c r="Z11" s="13">
        <f t="shared" si="4"/>
        <v>-1</v>
      </c>
      <c r="AA11" s="14"/>
      <c r="AB11" s="14"/>
    </row>
    <row r="12" spans="1:28" x14ac:dyDescent="0.4">
      <c r="A12" s="4">
        <v>9</v>
      </c>
      <c r="B12" s="4" t="s">
        <v>41</v>
      </c>
      <c r="C12" s="4" t="s">
        <v>51</v>
      </c>
      <c r="D12" s="4" t="s">
        <v>43</v>
      </c>
      <c r="E12" s="12">
        <v>90.172399999999996</v>
      </c>
      <c r="F12" s="11">
        <v>0.85</v>
      </c>
      <c r="G12" s="12">
        <f>E12*F12</f>
        <v>76.646540000000002</v>
      </c>
      <c r="H12" s="4">
        <f>RANK(E12,$E$4:$E$17)</f>
        <v>12</v>
      </c>
      <c r="I12" s="4">
        <v>9</v>
      </c>
      <c r="J12" s="4">
        <f>I12-H12</f>
        <v>-3</v>
      </c>
      <c r="K12" s="4">
        <v>0.5</v>
      </c>
      <c r="L12" s="4">
        <v>0.5</v>
      </c>
      <c r="M12" s="5">
        <v>1.58</v>
      </c>
      <c r="N12" s="4">
        <v>1.2</v>
      </c>
      <c r="O12" s="4">
        <v>4.5</v>
      </c>
      <c r="P12" s="4">
        <v>3.5</v>
      </c>
      <c r="Q12" s="4">
        <v>0.5</v>
      </c>
      <c r="R12" s="4"/>
      <c r="S12" s="4"/>
      <c r="T12" s="12">
        <f>SUM(K12+L12+M12+N12+O12+P12+Q12+R12-S12)</f>
        <v>12.280000000000001</v>
      </c>
      <c r="U12" s="4">
        <f>RANK(T12,$T$4:$T$17)</f>
        <v>7</v>
      </c>
      <c r="V12" s="4" t="s">
        <v>28</v>
      </c>
      <c r="W12" s="12">
        <f>G12+T12</f>
        <v>88.926540000000003</v>
      </c>
      <c r="X12" s="4">
        <f>RANK(W12,$W$4:$W$17)</f>
        <v>9</v>
      </c>
      <c r="Y12" s="13">
        <v>9</v>
      </c>
      <c r="Z12" s="13">
        <f>Y12-X12</f>
        <v>0</v>
      </c>
      <c r="AA12" s="14"/>
      <c r="AB12" s="14"/>
    </row>
    <row r="13" spans="1:28" x14ac:dyDescent="0.4">
      <c r="A13" s="4">
        <v>10</v>
      </c>
      <c r="B13" s="4" t="s">
        <v>41</v>
      </c>
      <c r="C13" s="4" t="s">
        <v>51</v>
      </c>
      <c r="D13" s="4" t="s">
        <v>42</v>
      </c>
      <c r="E13" s="12">
        <v>94.746300000000005</v>
      </c>
      <c r="F13" s="11">
        <v>0.85</v>
      </c>
      <c r="G13" s="12">
        <f t="shared" si="0"/>
        <v>80.534355000000005</v>
      </c>
      <c r="H13" s="4">
        <f>RANK(E13,$E$4:$E$17)</f>
        <v>3</v>
      </c>
      <c r="I13" s="4">
        <v>6</v>
      </c>
      <c r="J13" s="4">
        <f t="shared" si="1"/>
        <v>3</v>
      </c>
      <c r="K13" s="4">
        <v>0.5</v>
      </c>
      <c r="L13" s="4">
        <v>0.5</v>
      </c>
      <c r="M13" s="9">
        <v>1.64</v>
      </c>
      <c r="N13" s="19">
        <v>0.7</v>
      </c>
      <c r="O13" s="19"/>
      <c r="P13" s="17">
        <v>4</v>
      </c>
      <c r="Q13" s="4">
        <v>0.6</v>
      </c>
      <c r="R13" s="4"/>
      <c r="S13" s="4"/>
      <c r="T13" s="12">
        <f t="shared" si="2"/>
        <v>7.9399999999999995</v>
      </c>
      <c r="U13" s="4">
        <f>RANK(T13,$T$4:$T$17)</f>
        <v>11</v>
      </c>
      <c r="V13" s="4" t="s">
        <v>28</v>
      </c>
      <c r="W13" s="12">
        <f t="shared" si="3"/>
        <v>88.474355000000003</v>
      </c>
      <c r="X13" s="4">
        <f>RANK(W13,$W$4:$W$17)</f>
        <v>10</v>
      </c>
      <c r="Y13" s="13">
        <v>10</v>
      </c>
      <c r="Z13" s="13">
        <f t="shared" si="4"/>
        <v>0</v>
      </c>
      <c r="AA13" s="14"/>
      <c r="AB13" s="14"/>
    </row>
    <row r="14" spans="1:28" ht="15" x14ac:dyDescent="0.4">
      <c r="A14" s="4">
        <v>11</v>
      </c>
      <c r="B14" s="4" t="s">
        <v>35</v>
      </c>
      <c r="C14" s="4" t="s">
        <v>51</v>
      </c>
      <c r="D14" s="4" t="s">
        <v>44</v>
      </c>
      <c r="E14" s="12">
        <v>88.413300000000007</v>
      </c>
      <c r="F14" s="11">
        <v>0.85</v>
      </c>
      <c r="G14" s="12">
        <f t="shared" si="0"/>
        <v>75.151305000000008</v>
      </c>
      <c r="H14" s="4">
        <f>RANK(E14,$E$4:$E$17)</f>
        <v>14</v>
      </c>
      <c r="I14" s="4">
        <v>12</v>
      </c>
      <c r="J14" s="4">
        <f t="shared" si="1"/>
        <v>-2</v>
      </c>
      <c r="K14" s="4">
        <v>0.5</v>
      </c>
      <c r="L14" s="4">
        <v>0.5</v>
      </c>
      <c r="M14" s="5">
        <v>1.68</v>
      </c>
      <c r="N14" s="4">
        <v>0.6</v>
      </c>
      <c r="O14" s="4">
        <v>2.2000000000000002</v>
      </c>
      <c r="P14" s="4">
        <v>4</v>
      </c>
      <c r="Q14" s="4">
        <v>1</v>
      </c>
      <c r="R14" s="4"/>
      <c r="S14" s="4"/>
      <c r="T14" s="12">
        <f t="shared" si="2"/>
        <v>10.48</v>
      </c>
      <c r="U14" s="4">
        <f>RANK(T14,$T$4:$T$17)</f>
        <v>8</v>
      </c>
      <c r="V14" s="4" t="s">
        <v>28</v>
      </c>
      <c r="W14" s="12">
        <f t="shared" si="3"/>
        <v>85.631305000000012</v>
      </c>
      <c r="X14" s="4">
        <f>RANK(W14,$W$4:$W$17)</f>
        <v>11</v>
      </c>
      <c r="Y14" s="13">
        <v>11</v>
      </c>
      <c r="Z14" s="13">
        <f t="shared" si="4"/>
        <v>0</v>
      </c>
      <c r="AA14" s="15"/>
      <c r="AB14" s="14"/>
    </row>
    <row r="15" spans="1:28" x14ac:dyDescent="0.4">
      <c r="A15" s="4">
        <v>12</v>
      </c>
      <c r="B15" s="4" t="s">
        <v>27</v>
      </c>
      <c r="C15" s="4" t="s">
        <v>51</v>
      </c>
      <c r="D15" s="4" t="s">
        <v>45</v>
      </c>
      <c r="E15" s="12">
        <v>91.6</v>
      </c>
      <c r="F15" s="11">
        <v>0.85</v>
      </c>
      <c r="G15" s="12">
        <f t="shared" si="0"/>
        <v>77.86</v>
      </c>
      <c r="H15" s="4">
        <f>RANK(E15,$E$4:$E$17)</f>
        <v>9</v>
      </c>
      <c r="I15" s="4">
        <v>13</v>
      </c>
      <c r="J15" s="4">
        <f t="shared" si="1"/>
        <v>4</v>
      </c>
      <c r="K15" s="4">
        <v>0.5</v>
      </c>
      <c r="L15" s="4">
        <v>0.5</v>
      </c>
      <c r="M15" s="10">
        <v>1.59</v>
      </c>
      <c r="N15" s="4"/>
      <c r="O15" s="4">
        <v>1.26</v>
      </c>
      <c r="P15" s="4">
        <v>2</v>
      </c>
      <c r="Q15" s="4">
        <v>0.2</v>
      </c>
      <c r="R15" s="4"/>
      <c r="S15" s="4"/>
      <c r="T15" s="12">
        <f t="shared" si="2"/>
        <v>6.05</v>
      </c>
      <c r="U15" s="4">
        <f>RANK(T15,$T$4:$T$17)</f>
        <v>12</v>
      </c>
      <c r="V15" s="4" t="s">
        <v>28</v>
      </c>
      <c r="W15" s="12">
        <f t="shared" si="3"/>
        <v>83.91</v>
      </c>
      <c r="X15" s="4">
        <f>RANK(W15,$W$4:$W$17)</f>
        <v>12</v>
      </c>
      <c r="Y15" s="13">
        <v>13</v>
      </c>
      <c r="Z15" s="13">
        <f t="shared" si="4"/>
        <v>1</v>
      </c>
      <c r="AA15" s="14"/>
      <c r="AB15" s="14"/>
    </row>
    <row r="16" spans="1:28" x14ac:dyDescent="0.4">
      <c r="A16" s="4">
        <v>13</v>
      </c>
      <c r="B16" s="4" t="s">
        <v>27</v>
      </c>
      <c r="C16" s="4" t="s">
        <v>51</v>
      </c>
      <c r="D16" s="4" t="s">
        <v>46</v>
      </c>
      <c r="E16" s="12">
        <v>89.98</v>
      </c>
      <c r="F16" s="11">
        <v>0.85</v>
      </c>
      <c r="G16" s="12">
        <f t="shared" si="0"/>
        <v>76.483000000000004</v>
      </c>
      <c r="H16" s="4">
        <f>RANK(E16,$E$4:$E$17)</f>
        <v>13</v>
      </c>
      <c r="I16" s="4">
        <v>14</v>
      </c>
      <c r="J16" s="4">
        <f t="shared" si="1"/>
        <v>1</v>
      </c>
      <c r="K16" s="4">
        <v>0.5</v>
      </c>
      <c r="L16" s="4">
        <v>0.5</v>
      </c>
      <c r="M16" s="3">
        <v>1.58</v>
      </c>
      <c r="N16" s="4"/>
      <c r="O16" s="4">
        <v>2</v>
      </c>
      <c r="P16" s="4"/>
      <c r="Q16" s="4"/>
      <c r="R16" s="4"/>
      <c r="S16" s="4"/>
      <c r="T16" s="12">
        <f t="shared" si="2"/>
        <v>4.58</v>
      </c>
      <c r="U16" s="4">
        <f>RANK(T16,$T$4:$T$17)</f>
        <v>13</v>
      </c>
      <c r="V16" s="4" t="s">
        <v>28</v>
      </c>
      <c r="W16" s="12">
        <f t="shared" si="3"/>
        <v>81.063000000000002</v>
      </c>
      <c r="X16" s="4">
        <f>RANK(W16,$W$4:$W$17)</f>
        <v>13</v>
      </c>
      <c r="Y16" s="13">
        <v>14</v>
      </c>
      <c r="Z16" s="13">
        <f t="shared" si="4"/>
        <v>1</v>
      </c>
      <c r="AA16" s="4"/>
      <c r="AB16" s="14"/>
    </row>
    <row r="17" spans="1:28" x14ac:dyDescent="0.4">
      <c r="A17" s="4">
        <v>14</v>
      </c>
      <c r="B17" s="4" t="s">
        <v>27</v>
      </c>
      <c r="C17" s="4" t="s">
        <v>51</v>
      </c>
      <c r="D17" s="4" t="s">
        <v>47</v>
      </c>
      <c r="E17" s="12">
        <v>90.42</v>
      </c>
      <c r="F17" s="11">
        <v>0.85</v>
      </c>
      <c r="G17" s="12">
        <f t="shared" si="0"/>
        <v>76.856999999999999</v>
      </c>
      <c r="H17" s="4">
        <f>RANK(E17,$E$4:$E$17)</f>
        <v>11</v>
      </c>
      <c r="I17" s="4">
        <v>10</v>
      </c>
      <c r="J17" s="4">
        <f t="shared" si="1"/>
        <v>-1</v>
      </c>
      <c r="K17" s="4">
        <v>0.5</v>
      </c>
      <c r="L17" s="4">
        <v>0.5</v>
      </c>
      <c r="M17" s="3">
        <v>1.6</v>
      </c>
      <c r="N17" s="4">
        <v>0.3</v>
      </c>
      <c r="O17" s="4">
        <v>0.8</v>
      </c>
      <c r="P17" s="4">
        <v>0</v>
      </c>
      <c r="Q17" s="4">
        <v>0.2</v>
      </c>
      <c r="R17" s="4">
        <v>0</v>
      </c>
      <c r="S17" s="4"/>
      <c r="T17" s="12">
        <f t="shared" si="2"/>
        <v>3.9000000000000004</v>
      </c>
      <c r="U17" s="4">
        <f>RANK(T17,$T$4:$T$17)</f>
        <v>14</v>
      </c>
      <c r="V17" s="4" t="s">
        <v>28</v>
      </c>
      <c r="W17" s="12">
        <f t="shared" si="3"/>
        <v>80.757000000000005</v>
      </c>
      <c r="X17" s="4">
        <f>RANK(W17,$W$4:$W$17)</f>
        <v>14</v>
      </c>
      <c r="Y17" s="13">
        <v>12</v>
      </c>
      <c r="Z17" s="13">
        <f t="shared" si="4"/>
        <v>-2</v>
      </c>
      <c r="AA17" s="14"/>
      <c r="AB17" s="14"/>
    </row>
    <row r="20" spans="1:28" ht="20.25" x14ac:dyDescent="0.4">
      <c r="A20" s="48" t="s">
        <v>0</v>
      </c>
      <c r="B20" s="48"/>
      <c r="C20" s="48"/>
      <c r="D20" s="48"/>
      <c r="E20" s="48"/>
      <c r="F20" s="48"/>
      <c r="G20" s="48"/>
      <c r="H20" s="49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9"/>
      <c r="V20" s="48"/>
      <c r="W20" s="48"/>
      <c r="X20" s="48"/>
      <c r="Y20" s="48"/>
      <c r="Z20" s="48"/>
      <c r="AA20" s="48"/>
      <c r="AB20" s="48"/>
    </row>
    <row r="21" spans="1:28" x14ac:dyDescent="0.4">
      <c r="A21" s="46" t="s">
        <v>1</v>
      </c>
      <c r="B21" s="46" t="s">
        <v>2</v>
      </c>
      <c r="C21" s="46" t="s">
        <v>3</v>
      </c>
      <c r="D21" s="46" t="s">
        <v>4</v>
      </c>
      <c r="E21" s="46" t="s">
        <v>5</v>
      </c>
      <c r="F21" s="1"/>
      <c r="G21" s="46" t="s">
        <v>49</v>
      </c>
      <c r="H21" s="46" t="s">
        <v>6</v>
      </c>
      <c r="I21" s="46" t="s">
        <v>7</v>
      </c>
      <c r="J21" s="46" t="s">
        <v>8</v>
      </c>
      <c r="K21" s="46" t="s">
        <v>9</v>
      </c>
      <c r="L21" s="47"/>
      <c r="M21" s="46" t="s">
        <v>10</v>
      </c>
      <c r="N21" s="46" t="s">
        <v>11</v>
      </c>
      <c r="O21" s="46" t="s">
        <v>12</v>
      </c>
      <c r="P21" s="46" t="s">
        <v>13</v>
      </c>
      <c r="Q21" s="46" t="s">
        <v>14</v>
      </c>
      <c r="R21" s="46" t="s">
        <v>15</v>
      </c>
      <c r="S21" s="46" t="s">
        <v>16</v>
      </c>
      <c r="T21" s="51" t="s">
        <v>17</v>
      </c>
      <c r="U21" s="53" t="s">
        <v>18</v>
      </c>
      <c r="V21" s="46" t="s">
        <v>19</v>
      </c>
      <c r="W21" s="46" t="s">
        <v>20</v>
      </c>
      <c r="X21" s="46" t="s">
        <v>21</v>
      </c>
      <c r="Y21" s="46" t="s">
        <v>22</v>
      </c>
      <c r="Z21" s="46" t="s">
        <v>23</v>
      </c>
      <c r="AA21" s="46" t="s">
        <v>24</v>
      </c>
      <c r="AB21" s="46" t="s">
        <v>25</v>
      </c>
    </row>
    <row r="22" spans="1:28" ht="38.25" x14ac:dyDescent="0.4">
      <c r="A22" s="47"/>
      <c r="B22" s="47"/>
      <c r="C22" s="47"/>
      <c r="D22" s="47"/>
      <c r="E22" s="47"/>
      <c r="F22" s="11">
        <v>0.85</v>
      </c>
      <c r="G22" s="50"/>
      <c r="H22" s="47"/>
      <c r="I22" s="47"/>
      <c r="J22" s="47"/>
      <c r="K22" s="1" t="s">
        <v>26</v>
      </c>
      <c r="L22" s="1" t="s">
        <v>50</v>
      </c>
      <c r="M22" s="47"/>
      <c r="N22" s="47"/>
      <c r="O22" s="47"/>
      <c r="P22" s="47"/>
      <c r="Q22" s="47"/>
      <c r="R22" s="47"/>
      <c r="S22" s="47"/>
      <c r="T22" s="52"/>
      <c r="U22" s="54"/>
      <c r="V22" s="47"/>
      <c r="W22" s="47"/>
      <c r="X22" s="47"/>
      <c r="Y22" s="47"/>
      <c r="Z22" s="47"/>
      <c r="AA22" s="47"/>
      <c r="AB22" s="47"/>
    </row>
    <row r="23" spans="1:28" x14ac:dyDescent="0.4">
      <c r="A23" s="20">
        <v>1</v>
      </c>
      <c r="B23" s="4" t="s">
        <v>30</v>
      </c>
      <c r="C23" s="4" t="s">
        <v>53</v>
      </c>
      <c r="D23" s="4" t="s">
        <v>54</v>
      </c>
      <c r="E23" s="21">
        <v>94.1</v>
      </c>
      <c r="F23" s="22">
        <v>0.85</v>
      </c>
      <c r="G23" s="21">
        <v>79.984999999999999</v>
      </c>
      <c r="H23" s="20">
        <v>1</v>
      </c>
      <c r="I23" s="20">
        <v>1</v>
      </c>
      <c r="J23" s="20">
        <f t="shared" ref="J23:J29" si="5">I23-H23</f>
        <v>0</v>
      </c>
      <c r="K23" s="20">
        <v>0.5</v>
      </c>
      <c r="L23" s="20">
        <v>0.5</v>
      </c>
      <c r="M23" s="12">
        <v>1.64</v>
      </c>
      <c r="N23" s="20">
        <v>1.2</v>
      </c>
      <c r="O23" s="20">
        <v>2.17</v>
      </c>
      <c r="P23" s="20">
        <v>4</v>
      </c>
      <c r="Q23" s="20">
        <v>0.2</v>
      </c>
      <c r="R23" s="20">
        <v>0.4</v>
      </c>
      <c r="S23" s="20"/>
      <c r="T23" s="21">
        <v>10.61</v>
      </c>
      <c r="U23" s="20">
        <v>1</v>
      </c>
      <c r="V23" s="20" t="s">
        <v>28</v>
      </c>
      <c r="W23" s="21">
        <v>90.594999999999999</v>
      </c>
      <c r="X23" s="20">
        <v>1</v>
      </c>
      <c r="Y23" s="20">
        <v>1</v>
      </c>
      <c r="Z23" s="20">
        <f t="shared" ref="Z23:Z29" si="6">Y23-X23</f>
        <v>0</v>
      </c>
      <c r="AA23" s="4" t="s">
        <v>52</v>
      </c>
      <c r="AB23" s="23"/>
    </row>
    <row r="24" spans="1:28" x14ac:dyDescent="0.4">
      <c r="A24" s="20">
        <v>2</v>
      </c>
      <c r="B24" s="4" t="s">
        <v>30</v>
      </c>
      <c r="C24" s="4" t="s">
        <v>53</v>
      </c>
      <c r="D24" s="4" t="s">
        <v>55</v>
      </c>
      <c r="E24" s="21">
        <v>86.84</v>
      </c>
      <c r="F24" s="22">
        <v>0.85</v>
      </c>
      <c r="G24" s="21">
        <v>73.813999999999993</v>
      </c>
      <c r="H24" s="20">
        <v>2</v>
      </c>
      <c r="I24" s="20">
        <v>6</v>
      </c>
      <c r="J24" s="20">
        <f t="shared" si="5"/>
        <v>4</v>
      </c>
      <c r="K24" s="20">
        <v>0.5</v>
      </c>
      <c r="L24" s="20">
        <v>0.5</v>
      </c>
      <c r="M24" s="12">
        <v>1.66</v>
      </c>
      <c r="N24" s="20"/>
      <c r="O24" s="20">
        <v>1.5</v>
      </c>
      <c r="P24" s="20"/>
      <c r="Q24" s="20"/>
      <c r="R24" s="20"/>
      <c r="S24" s="20"/>
      <c r="T24" s="21">
        <v>4.16</v>
      </c>
      <c r="U24" s="20">
        <v>3</v>
      </c>
      <c r="V24" s="20" t="s">
        <v>28</v>
      </c>
      <c r="W24" s="21">
        <v>77.974000000000004</v>
      </c>
      <c r="X24" s="20">
        <v>2</v>
      </c>
      <c r="Y24" s="20">
        <v>6</v>
      </c>
      <c r="Z24" s="20">
        <f t="shared" si="6"/>
        <v>4</v>
      </c>
      <c r="AA24" s="4" t="s">
        <v>34</v>
      </c>
      <c r="AB24" s="45" t="s">
        <v>160</v>
      </c>
    </row>
    <row r="25" spans="1:28" x14ac:dyDescent="0.4">
      <c r="A25" s="20">
        <v>3</v>
      </c>
      <c r="B25" s="4" t="s">
        <v>30</v>
      </c>
      <c r="C25" s="4" t="s">
        <v>53</v>
      </c>
      <c r="D25" s="4" t="s">
        <v>56</v>
      </c>
      <c r="E25" s="21">
        <v>83.43</v>
      </c>
      <c r="F25" s="22">
        <v>0.85</v>
      </c>
      <c r="G25" s="21">
        <v>70.915499999999994</v>
      </c>
      <c r="H25" s="20">
        <v>7</v>
      </c>
      <c r="I25" s="20">
        <v>2</v>
      </c>
      <c r="J25" s="20">
        <f t="shared" si="5"/>
        <v>-5</v>
      </c>
      <c r="K25" s="20">
        <v>0.5</v>
      </c>
      <c r="L25" s="20">
        <v>0.5</v>
      </c>
      <c r="M25" s="12">
        <v>1.66</v>
      </c>
      <c r="N25" s="20">
        <v>0.3</v>
      </c>
      <c r="O25" s="20">
        <v>4</v>
      </c>
      <c r="P25" s="20"/>
      <c r="Q25" s="20"/>
      <c r="R25" s="20"/>
      <c r="S25" s="20"/>
      <c r="T25" s="21">
        <v>6.96</v>
      </c>
      <c r="U25" s="20">
        <v>2</v>
      </c>
      <c r="V25" s="20" t="s">
        <v>28</v>
      </c>
      <c r="W25" s="21">
        <v>77.875500000000002</v>
      </c>
      <c r="X25" s="20">
        <v>3</v>
      </c>
      <c r="Y25" s="20">
        <v>2</v>
      </c>
      <c r="Z25" s="20">
        <f t="shared" si="6"/>
        <v>-1</v>
      </c>
      <c r="AA25" s="23"/>
      <c r="AB25" s="23"/>
    </row>
    <row r="26" spans="1:28" x14ac:dyDescent="0.4">
      <c r="A26" s="20">
        <v>4</v>
      </c>
      <c r="B26" s="4" t="s">
        <v>30</v>
      </c>
      <c r="C26" s="4" t="s">
        <v>53</v>
      </c>
      <c r="D26" s="4" t="s">
        <v>57</v>
      </c>
      <c r="E26" s="21">
        <v>86.79</v>
      </c>
      <c r="F26" s="22">
        <v>0.85</v>
      </c>
      <c r="G26" s="21">
        <v>73.771500000000003</v>
      </c>
      <c r="H26" s="20">
        <v>3</v>
      </c>
      <c r="I26" s="20">
        <v>3</v>
      </c>
      <c r="J26" s="20">
        <f t="shared" si="5"/>
        <v>0</v>
      </c>
      <c r="K26" s="20">
        <v>0.5</v>
      </c>
      <c r="L26" s="20">
        <v>0.5</v>
      </c>
      <c r="M26" s="12">
        <v>1.69</v>
      </c>
      <c r="N26" s="20"/>
      <c r="O26" s="20"/>
      <c r="P26" s="20"/>
      <c r="Q26" s="20"/>
      <c r="R26" s="20"/>
      <c r="S26" s="20"/>
      <c r="T26" s="21">
        <v>2.69</v>
      </c>
      <c r="U26" s="20">
        <v>6</v>
      </c>
      <c r="V26" s="20" t="s">
        <v>28</v>
      </c>
      <c r="W26" s="21">
        <v>76.461500000000001</v>
      </c>
      <c r="X26" s="20">
        <v>4</v>
      </c>
      <c r="Y26" s="20">
        <v>3</v>
      </c>
      <c r="Z26" s="20">
        <f t="shared" si="6"/>
        <v>-1</v>
      </c>
      <c r="AA26" s="20"/>
      <c r="AB26" s="20"/>
    </row>
    <row r="27" spans="1:28" x14ac:dyDescent="0.4">
      <c r="A27" s="20">
        <v>5</v>
      </c>
      <c r="B27" s="4" t="s">
        <v>30</v>
      </c>
      <c r="C27" s="4" t="s">
        <v>53</v>
      </c>
      <c r="D27" s="4" t="s">
        <v>58</v>
      </c>
      <c r="E27" s="21">
        <v>85.77</v>
      </c>
      <c r="F27" s="22">
        <v>0.85</v>
      </c>
      <c r="G27" s="21">
        <v>72.904499999999999</v>
      </c>
      <c r="H27" s="20">
        <v>5</v>
      </c>
      <c r="I27" s="20">
        <v>4</v>
      </c>
      <c r="J27" s="20">
        <f t="shared" si="5"/>
        <v>-1</v>
      </c>
      <c r="K27" s="20">
        <v>0.5</v>
      </c>
      <c r="L27" s="20">
        <v>0.5</v>
      </c>
      <c r="M27" s="12">
        <v>1.66</v>
      </c>
      <c r="N27" s="20"/>
      <c r="O27" s="20">
        <v>0.5</v>
      </c>
      <c r="P27" s="20">
        <v>0.2</v>
      </c>
      <c r="Q27" s="20">
        <v>0.2</v>
      </c>
      <c r="R27" s="20"/>
      <c r="S27" s="20"/>
      <c r="T27" s="21">
        <v>3.56</v>
      </c>
      <c r="U27" s="20">
        <v>4</v>
      </c>
      <c r="V27" s="20" t="s">
        <v>28</v>
      </c>
      <c r="W27" s="21">
        <v>76.464500000000001</v>
      </c>
      <c r="X27" s="20">
        <v>4</v>
      </c>
      <c r="Y27" s="20">
        <v>4</v>
      </c>
      <c r="Z27" s="20">
        <f t="shared" si="6"/>
        <v>0</v>
      </c>
      <c r="AA27" s="23"/>
      <c r="AB27" s="23"/>
    </row>
    <row r="28" spans="1:28" x14ac:dyDescent="0.4">
      <c r="A28" s="20">
        <v>6</v>
      </c>
      <c r="B28" s="4" t="s">
        <v>30</v>
      </c>
      <c r="C28" s="4" t="s">
        <v>53</v>
      </c>
      <c r="D28" s="4">
        <v>1120223730</v>
      </c>
      <c r="E28" s="21">
        <v>86.4</v>
      </c>
      <c r="F28" s="22">
        <v>0.85</v>
      </c>
      <c r="G28" s="21">
        <v>73.44</v>
      </c>
      <c r="H28" s="20">
        <v>4</v>
      </c>
      <c r="I28" s="20">
        <v>5</v>
      </c>
      <c r="J28" s="20">
        <f t="shared" si="5"/>
        <v>1</v>
      </c>
      <c r="K28" s="20">
        <v>0.5</v>
      </c>
      <c r="L28" s="20">
        <v>0.5</v>
      </c>
      <c r="M28" s="12">
        <v>1.69</v>
      </c>
      <c r="N28" s="20"/>
      <c r="O28" s="20"/>
      <c r="P28" s="20"/>
      <c r="Q28" s="20"/>
      <c r="R28" s="20"/>
      <c r="S28" s="20"/>
      <c r="T28" s="21">
        <v>2.69</v>
      </c>
      <c r="U28" s="20">
        <v>6</v>
      </c>
      <c r="V28" s="20" t="s">
        <v>28</v>
      </c>
      <c r="W28" s="21">
        <v>76.13</v>
      </c>
      <c r="X28" s="20">
        <v>5</v>
      </c>
      <c r="Y28" s="20">
        <v>5</v>
      </c>
      <c r="Z28" s="20">
        <f t="shared" si="6"/>
        <v>0</v>
      </c>
      <c r="AA28" s="20"/>
      <c r="AB28" s="20"/>
    </row>
    <row r="29" spans="1:28" x14ac:dyDescent="0.4">
      <c r="A29" s="20">
        <v>7</v>
      </c>
      <c r="B29" s="4" t="s">
        <v>30</v>
      </c>
      <c r="C29" s="4" t="s">
        <v>53</v>
      </c>
      <c r="D29" s="4" t="s">
        <v>59</v>
      </c>
      <c r="E29" s="21">
        <v>85.38</v>
      </c>
      <c r="F29" s="22">
        <v>0.85</v>
      </c>
      <c r="G29" s="21">
        <v>72.572999999999993</v>
      </c>
      <c r="H29" s="20">
        <v>6</v>
      </c>
      <c r="I29" s="20">
        <v>7</v>
      </c>
      <c r="J29" s="20">
        <f t="shared" si="5"/>
        <v>1</v>
      </c>
      <c r="K29" s="20">
        <v>0.5</v>
      </c>
      <c r="L29" s="20">
        <v>0.5</v>
      </c>
      <c r="M29" s="12">
        <v>1.7</v>
      </c>
      <c r="N29" s="20"/>
      <c r="O29" s="20"/>
      <c r="P29" s="20"/>
      <c r="Q29" s="20"/>
      <c r="R29" s="20"/>
      <c r="S29" s="20"/>
      <c r="T29" s="21">
        <v>2.7</v>
      </c>
      <c r="U29" s="20">
        <v>5</v>
      </c>
      <c r="V29" s="20" t="s">
        <v>28</v>
      </c>
      <c r="W29" s="21">
        <v>75.272999999999996</v>
      </c>
      <c r="X29" s="20">
        <v>6</v>
      </c>
      <c r="Y29" s="20">
        <v>7</v>
      </c>
      <c r="Z29" s="20">
        <f t="shared" si="6"/>
        <v>1</v>
      </c>
      <c r="AA29" s="20"/>
      <c r="AB29" s="20"/>
    </row>
    <row r="32" spans="1:28" ht="20.25" x14ac:dyDescent="0.4">
      <c r="A32" s="48" t="s">
        <v>0</v>
      </c>
      <c r="B32" s="48"/>
      <c r="C32" s="48"/>
      <c r="D32" s="48"/>
      <c r="E32" s="48"/>
      <c r="F32" s="48"/>
      <c r="G32" s="48"/>
      <c r="H32" s="49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9"/>
      <c r="V32" s="48"/>
      <c r="W32" s="48"/>
      <c r="X32" s="48"/>
      <c r="Y32" s="48"/>
      <c r="Z32" s="48"/>
      <c r="AA32" s="48"/>
      <c r="AB32" s="48"/>
    </row>
    <row r="33" spans="1:28" x14ac:dyDescent="0.4">
      <c r="A33" s="46" t="s">
        <v>1</v>
      </c>
      <c r="B33" s="46" t="s">
        <v>2</v>
      </c>
      <c r="C33" s="46" t="s">
        <v>3</v>
      </c>
      <c r="D33" s="46" t="s">
        <v>4</v>
      </c>
      <c r="E33" s="46" t="s">
        <v>5</v>
      </c>
      <c r="F33" s="1"/>
      <c r="G33" s="46" t="s">
        <v>49</v>
      </c>
      <c r="H33" s="46" t="s">
        <v>6</v>
      </c>
      <c r="I33" s="46" t="s">
        <v>7</v>
      </c>
      <c r="J33" s="46" t="s">
        <v>8</v>
      </c>
      <c r="K33" s="46" t="s">
        <v>9</v>
      </c>
      <c r="L33" s="47"/>
      <c r="M33" s="46" t="s">
        <v>10</v>
      </c>
      <c r="N33" s="46" t="s">
        <v>11</v>
      </c>
      <c r="O33" s="46" t="s">
        <v>12</v>
      </c>
      <c r="P33" s="46" t="s">
        <v>13</v>
      </c>
      <c r="Q33" s="46" t="s">
        <v>14</v>
      </c>
      <c r="R33" s="46" t="s">
        <v>15</v>
      </c>
      <c r="S33" s="46" t="s">
        <v>16</v>
      </c>
      <c r="T33" s="51" t="s">
        <v>17</v>
      </c>
      <c r="U33" s="53" t="s">
        <v>18</v>
      </c>
      <c r="V33" s="46" t="s">
        <v>19</v>
      </c>
      <c r="W33" s="46" t="s">
        <v>20</v>
      </c>
      <c r="X33" s="46" t="s">
        <v>21</v>
      </c>
      <c r="Y33" s="46" t="s">
        <v>22</v>
      </c>
      <c r="Z33" s="46" t="s">
        <v>23</v>
      </c>
      <c r="AA33" s="46" t="s">
        <v>24</v>
      </c>
      <c r="AB33" s="46" t="s">
        <v>25</v>
      </c>
    </row>
    <row r="34" spans="1:28" ht="38.25" x14ac:dyDescent="0.4">
      <c r="A34" s="47"/>
      <c r="B34" s="47"/>
      <c r="C34" s="47"/>
      <c r="D34" s="47"/>
      <c r="E34" s="47"/>
      <c r="F34" s="11">
        <v>0.85</v>
      </c>
      <c r="G34" s="50"/>
      <c r="H34" s="47"/>
      <c r="I34" s="47"/>
      <c r="J34" s="47"/>
      <c r="K34" s="1" t="s">
        <v>26</v>
      </c>
      <c r="L34" s="1" t="s">
        <v>50</v>
      </c>
      <c r="M34" s="47"/>
      <c r="N34" s="47"/>
      <c r="O34" s="47"/>
      <c r="P34" s="47"/>
      <c r="Q34" s="47"/>
      <c r="R34" s="47"/>
      <c r="S34" s="47"/>
      <c r="T34" s="52"/>
      <c r="U34" s="54"/>
      <c r="V34" s="47"/>
      <c r="W34" s="47"/>
      <c r="X34" s="47"/>
      <c r="Y34" s="47"/>
      <c r="Z34" s="47"/>
      <c r="AA34" s="47"/>
      <c r="AB34" s="47"/>
    </row>
    <row r="35" spans="1:28" x14ac:dyDescent="0.4">
      <c r="A35" s="4">
        <v>1</v>
      </c>
      <c r="B35" s="4" t="s">
        <v>30</v>
      </c>
      <c r="C35" s="2" t="s">
        <v>78</v>
      </c>
      <c r="D35" s="4" t="s">
        <v>60</v>
      </c>
      <c r="E35" s="12">
        <v>91.29</v>
      </c>
      <c r="F35" s="11">
        <v>0.85</v>
      </c>
      <c r="G35" s="12">
        <f t="shared" ref="G35:G53" si="7">E35*F35</f>
        <v>77.596500000000006</v>
      </c>
      <c r="H35" s="4">
        <v>3</v>
      </c>
      <c r="I35" s="4">
        <v>3</v>
      </c>
      <c r="J35" s="4">
        <v>0</v>
      </c>
      <c r="K35" s="4">
        <v>0.5</v>
      </c>
      <c r="L35" s="4">
        <v>0.5</v>
      </c>
      <c r="M35" s="5">
        <v>1.59</v>
      </c>
      <c r="N35" s="4">
        <v>1.5</v>
      </c>
      <c r="O35" s="4">
        <v>4.5</v>
      </c>
      <c r="P35" s="4">
        <v>4</v>
      </c>
      <c r="Q35" s="4">
        <v>1</v>
      </c>
      <c r="R35" s="4">
        <v>1</v>
      </c>
      <c r="S35" s="4"/>
      <c r="T35" s="12">
        <f t="shared" ref="T35:T53" si="8">SUM(K35+L35+M35+N35+O35+P35+Q35+R35-S35)</f>
        <v>14.59</v>
      </c>
      <c r="U35" s="4">
        <v>1</v>
      </c>
      <c r="V35" s="4" t="s">
        <v>28</v>
      </c>
      <c r="W35" s="12">
        <f t="shared" ref="W35:W53" si="9">G35+T35</f>
        <v>92.186500000000009</v>
      </c>
      <c r="X35" s="4">
        <v>1</v>
      </c>
      <c r="Y35" s="4">
        <v>1</v>
      </c>
      <c r="Z35" s="4">
        <f>Y35-X35</f>
        <v>0</v>
      </c>
      <c r="AA35" s="4" t="s">
        <v>48</v>
      </c>
      <c r="AB35" s="14"/>
    </row>
    <row r="36" spans="1:28" x14ac:dyDescent="0.4">
      <c r="A36" s="4">
        <v>2</v>
      </c>
      <c r="B36" s="4" t="s">
        <v>27</v>
      </c>
      <c r="C36" s="2" t="s">
        <v>78</v>
      </c>
      <c r="D36" s="4" t="s">
        <v>61</v>
      </c>
      <c r="E36" s="12">
        <v>91.52</v>
      </c>
      <c r="F36" s="11">
        <v>0.85</v>
      </c>
      <c r="G36" s="12">
        <f t="shared" si="7"/>
        <v>77.792000000000002</v>
      </c>
      <c r="H36" s="4">
        <v>2</v>
      </c>
      <c r="I36" s="4">
        <v>4</v>
      </c>
      <c r="J36" s="4">
        <v>2</v>
      </c>
      <c r="K36" s="4">
        <v>0.5</v>
      </c>
      <c r="L36" s="4">
        <v>0.5</v>
      </c>
      <c r="M36" s="24">
        <v>1.58</v>
      </c>
      <c r="N36" s="4">
        <v>1</v>
      </c>
      <c r="O36" s="14">
        <v>4.5</v>
      </c>
      <c r="P36" s="4">
        <v>4</v>
      </c>
      <c r="Q36" s="4">
        <v>1</v>
      </c>
      <c r="R36" s="4">
        <v>1</v>
      </c>
      <c r="S36" s="4"/>
      <c r="T36" s="12">
        <f t="shared" si="8"/>
        <v>14.08</v>
      </c>
      <c r="U36" s="4">
        <v>2</v>
      </c>
      <c r="V36" s="4" t="s">
        <v>28</v>
      </c>
      <c r="W36" s="12">
        <f t="shared" si="9"/>
        <v>91.872</v>
      </c>
      <c r="X36" s="4">
        <v>2</v>
      </c>
      <c r="Y36" s="4">
        <v>3</v>
      </c>
      <c r="Z36" s="4">
        <f t="shared" ref="Z36:Z53" si="10">Y36-X36</f>
        <v>1</v>
      </c>
      <c r="AA36" s="4" t="s">
        <v>32</v>
      </c>
      <c r="AB36" s="14"/>
    </row>
    <row r="37" spans="1:28" x14ac:dyDescent="0.4">
      <c r="A37" s="4">
        <v>3</v>
      </c>
      <c r="B37" s="4" t="s">
        <v>35</v>
      </c>
      <c r="C37" s="2" t="s">
        <v>78</v>
      </c>
      <c r="D37" s="4" t="s">
        <v>62</v>
      </c>
      <c r="E37" s="12">
        <v>92.384600000000006</v>
      </c>
      <c r="F37" s="11">
        <v>0.85</v>
      </c>
      <c r="G37" s="12">
        <f t="shared" si="7"/>
        <v>78.526910000000001</v>
      </c>
      <c r="H37" s="4">
        <v>1</v>
      </c>
      <c r="I37" s="4">
        <v>1</v>
      </c>
      <c r="J37" s="4">
        <v>0</v>
      </c>
      <c r="K37" s="4">
        <v>0.5</v>
      </c>
      <c r="L37" s="4">
        <v>0.5</v>
      </c>
      <c r="M37" s="5">
        <v>1.54</v>
      </c>
      <c r="N37" s="4">
        <v>1.3</v>
      </c>
      <c r="O37" s="4">
        <v>4.5</v>
      </c>
      <c r="P37" s="4">
        <v>4</v>
      </c>
      <c r="Q37" s="4">
        <v>0.6</v>
      </c>
      <c r="R37" s="4"/>
      <c r="S37" s="4"/>
      <c r="T37" s="12">
        <f t="shared" si="8"/>
        <v>12.94</v>
      </c>
      <c r="U37" s="4">
        <v>4</v>
      </c>
      <c r="V37" s="4" t="s">
        <v>28</v>
      </c>
      <c r="W37" s="12">
        <f t="shared" si="9"/>
        <v>91.466909999999999</v>
      </c>
      <c r="X37" s="4">
        <v>3</v>
      </c>
      <c r="Y37" s="4">
        <v>2</v>
      </c>
      <c r="Z37" s="4">
        <f t="shared" si="10"/>
        <v>-1</v>
      </c>
      <c r="AA37" s="4" t="s">
        <v>32</v>
      </c>
      <c r="AB37" s="14"/>
    </row>
    <row r="38" spans="1:28" x14ac:dyDescent="0.4">
      <c r="A38" s="4">
        <v>4</v>
      </c>
      <c r="B38" s="4" t="s">
        <v>27</v>
      </c>
      <c r="C38" s="2" t="s">
        <v>78</v>
      </c>
      <c r="D38" s="4" t="s">
        <v>63</v>
      </c>
      <c r="E38" s="12">
        <v>90.41</v>
      </c>
      <c r="F38" s="11">
        <v>0.85</v>
      </c>
      <c r="G38" s="12">
        <f t="shared" si="7"/>
        <v>76.848500000000001</v>
      </c>
      <c r="H38" s="4">
        <v>7</v>
      </c>
      <c r="I38" s="4">
        <v>10</v>
      </c>
      <c r="J38" s="4">
        <v>3</v>
      </c>
      <c r="K38" s="4">
        <v>0.5</v>
      </c>
      <c r="L38" s="4">
        <v>0.5</v>
      </c>
      <c r="M38" s="24">
        <v>1.47</v>
      </c>
      <c r="N38" s="4">
        <v>1.3</v>
      </c>
      <c r="O38" s="4">
        <v>3.92</v>
      </c>
      <c r="P38" s="4">
        <v>4</v>
      </c>
      <c r="Q38" s="4">
        <v>1</v>
      </c>
      <c r="R38" s="4">
        <v>0.6</v>
      </c>
      <c r="S38" s="4"/>
      <c r="T38" s="12">
        <f t="shared" si="8"/>
        <v>13.29</v>
      </c>
      <c r="U38" s="4">
        <v>3</v>
      </c>
      <c r="V38" s="4" t="s">
        <v>28</v>
      </c>
      <c r="W38" s="12">
        <f t="shared" si="9"/>
        <v>90.138499999999993</v>
      </c>
      <c r="X38" s="4">
        <v>4</v>
      </c>
      <c r="Y38" s="4">
        <v>6</v>
      </c>
      <c r="Z38" s="4">
        <f t="shared" si="10"/>
        <v>2</v>
      </c>
      <c r="AA38" s="4" t="s">
        <v>34</v>
      </c>
      <c r="AB38" s="14"/>
    </row>
    <row r="39" spans="1:28" ht="15" x14ac:dyDescent="0.4">
      <c r="A39" s="4">
        <v>5</v>
      </c>
      <c r="B39" s="4" t="s">
        <v>35</v>
      </c>
      <c r="C39" s="2" t="s">
        <v>78</v>
      </c>
      <c r="D39" s="4" t="s">
        <v>64</v>
      </c>
      <c r="E39" s="12">
        <v>90.734899999999996</v>
      </c>
      <c r="F39" s="11">
        <v>0.85</v>
      </c>
      <c r="G39" s="12">
        <f t="shared" si="7"/>
        <v>77.124664999999993</v>
      </c>
      <c r="H39" s="4">
        <v>5</v>
      </c>
      <c r="I39" s="4">
        <v>5</v>
      </c>
      <c r="J39" s="4">
        <v>0</v>
      </c>
      <c r="K39" s="4">
        <v>0.5</v>
      </c>
      <c r="L39" s="4">
        <v>0.5</v>
      </c>
      <c r="M39" s="5">
        <v>1.64</v>
      </c>
      <c r="N39" s="4">
        <v>1.5</v>
      </c>
      <c r="O39" s="4">
        <v>2.5299999999999998</v>
      </c>
      <c r="P39" s="4">
        <v>4</v>
      </c>
      <c r="Q39" s="4">
        <v>0.8</v>
      </c>
      <c r="R39" s="4"/>
      <c r="S39" s="4"/>
      <c r="T39" s="12">
        <f t="shared" si="8"/>
        <v>11.47</v>
      </c>
      <c r="U39" s="4">
        <v>5</v>
      </c>
      <c r="V39" s="4" t="s">
        <v>28</v>
      </c>
      <c r="W39" s="12">
        <f t="shared" si="9"/>
        <v>88.594664999999992</v>
      </c>
      <c r="X39" s="4">
        <v>5</v>
      </c>
      <c r="Y39" s="4">
        <v>5</v>
      </c>
      <c r="Z39" s="4">
        <f t="shared" si="10"/>
        <v>0</v>
      </c>
      <c r="AA39" s="15" t="s">
        <v>34</v>
      </c>
      <c r="AB39" s="14"/>
    </row>
    <row r="40" spans="1:28" x14ac:dyDescent="0.4">
      <c r="A40" s="4">
        <v>6</v>
      </c>
      <c r="B40" s="4" t="s">
        <v>35</v>
      </c>
      <c r="C40" s="2" t="s">
        <v>78</v>
      </c>
      <c r="D40" s="4" t="s">
        <v>65</v>
      </c>
      <c r="E40" s="12">
        <v>91.012299999999996</v>
      </c>
      <c r="F40" s="11">
        <v>0.85</v>
      </c>
      <c r="G40" s="12">
        <f t="shared" si="7"/>
        <v>77.360455000000002</v>
      </c>
      <c r="H40" s="4">
        <v>4</v>
      </c>
      <c r="I40" s="4">
        <v>2</v>
      </c>
      <c r="J40" s="4">
        <v>-2</v>
      </c>
      <c r="K40" s="4">
        <v>0.5</v>
      </c>
      <c r="L40" s="4">
        <v>0.5</v>
      </c>
      <c r="M40" s="5">
        <v>1.57</v>
      </c>
      <c r="N40" s="4">
        <v>0.4</v>
      </c>
      <c r="O40" s="4">
        <v>2.2000000000000002</v>
      </c>
      <c r="P40" s="4">
        <v>4</v>
      </c>
      <c r="Q40" s="4">
        <v>1</v>
      </c>
      <c r="R40" s="4">
        <v>0.4</v>
      </c>
      <c r="S40" s="4"/>
      <c r="T40" s="12">
        <f t="shared" si="8"/>
        <v>10.57</v>
      </c>
      <c r="U40" s="4">
        <v>6</v>
      </c>
      <c r="V40" s="4" t="s">
        <v>28</v>
      </c>
      <c r="W40" s="12">
        <f t="shared" si="9"/>
        <v>87.930454999999995</v>
      </c>
      <c r="X40" s="4">
        <v>6</v>
      </c>
      <c r="Y40" s="4">
        <v>4</v>
      </c>
      <c r="Z40" s="4">
        <f t="shared" si="10"/>
        <v>-2</v>
      </c>
      <c r="AA40" s="4" t="s">
        <v>34</v>
      </c>
      <c r="AB40" s="14"/>
    </row>
    <row r="41" spans="1:28" x14ac:dyDescent="0.4">
      <c r="A41" s="4">
        <v>7</v>
      </c>
      <c r="B41" s="4" t="s">
        <v>30</v>
      </c>
      <c r="C41" s="2" t="s">
        <v>78</v>
      </c>
      <c r="D41" s="4" t="s">
        <v>66</v>
      </c>
      <c r="E41" s="12">
        <v>89.6</v>
      </c>
      <c r="F41" s="11">
        <v>0.85</v>
      </c>
      <c r="G41" s="12">
        <f t="shared" si="7"/>
        <v>76.16</v>
      </c>
      <c r="H41" s="4">
        <v>8</v>
      </c>
      <c r="I41" s="4">
        <v>9</v>
      </c>
      <c r="J41" s="4">
        <v>1</v>
      </c>
      <c r="K41" s="4">
        <v>0.5</v>
      </c>
      <c r="L41" s="4">
        <v>0.5</v>
      </c>
      <c r="M41" s="5">
        <v>1.58</v>
      </c>
      <c r="N41" s="4">
        <v>0.3</v>
      </c>
      <c r="O41" s="4">
        <v>2</v>
      </c>
      <c r="P41" s="4">
        <v>4</v>
      </c>
      <c r="Q41" s="4">
        <v>0.6</v>
      </c>
      <c r="R41" s="4"/>
      <c r="S41" s="4"/>
      <c r="T41" s="12">
        <f t="shared" si="8"/>
        <v>9.4799999999999986</v>
      </c>
      <c r="U41" s="4">
        <v>7</v>
      </c>
      <c r="V41" s="4" t="s">
        <v>28</v>
      </c>
      <c r="W41" s="12">
        <f t="shared" si="9"/>
        <v>85.64</v>
      </c>
      <c r="X41" s="4">
        <v>7</v>
      </c>
      <c r="Y41" s="4">
        <v>8</v>
      </c>
      <c r="Z41" s="4">
        <f t="shared" si="10"/>
        <v>1</v>
      </c>
      <c r="AA41" s="4" t="s">
        <v>34</v>
      </c>
      <c r="AB41" s="14"/>
    </row>
    <row r="42" spans="1:28" x14ac:dyDescent="0.4">
      <c r="A42" s="4">
        <v>8</v>
      </c>
      <c r="B42" s="4" t="s">
        <v>35</v>
      </c>
      <c r="C42" s="2" t="s">
        <v>78</v>
      </c>
      <c r="D42" s="4" t="s">
        <v>67</v>
      </c>
      <c r="E42" s="12">
        <v>87.545500000000004</v>
      </c>
      <c r="F42" s="11">
        <v>0.85</v>
      </c>
      <c r="G42" s="12">
        <f t="shared" si="7"/>
        <v>74.413674999999998</v>
      </c>
      <c r="H42" s="4">
        <v>11</v>
      </c>
      <c r="I42" s="4">
        <v>12</v>
      </c>
      <c r="J42" s="4">
        <v>1</v>
      </c>
      <c r="K42" s="4">
        <v>0.5</v>
      </c>
      <c r="L42" s="16">
        <v>0.5</v>
      </c>
      <c r="M42" s="5">
        <v>1.6</v>
      </c>
      <c r="N42" s="17"/>
      <c r="O42" s="4">
        <v>0.5</v>
      </c>
      <c r="P42" s="4">
        <v>3.7</v>
      </c>
      <c r="Q42" s="4">
        <v>1</v>
      </c>
      <c r="R42" s="4"/>
      <c r="S42" s="4"/>
      <c r="T42" s="12">
        <f t="shared" si="8"/>
        <v>7.8000000000000007</v>
      </c>
      <c r="U42" s="4">
        <v>8</v>
      </c>
      <c r="V42" s="4" t="s">
        <v>28</v>
      </c>
      <c r="W42" s="12">
        <f t="shared" si="9"/>
        <v>82.213674999999995</v>
      </c>
      <c r="X42" s="4">
        <v>8</v>
      </c>
      <c r="Y42" s="4">
        <v>9</v>
      </c>
      <c r="Z42" s="4">
        <f t="shared" si="10"/>
        <v>1</v>
      </c>
      <c r="AA42" s="14"/>
      <c r="AB42" s="14"/>
    </row>
    <row r="43" spans="1:28" x14ac:dyDescent="0.4">
      <c r="A43" s="4">
        <v>9</v>
      </c>
      <c r="B43" s="4" t="s">
        <v>35</v>
      </c>
      <c r="C43" s="2" t="s">
        <v>78</v>
      </c>
      <c r="D43" s="4" t="s">
        <v>68</v>
      </c>
      <c r="E43" s="12">
        <v>90.626499999999993</v>
      </c>
      <c r="F43" s="11">
        <v>0.85</v>
      </c>
      <c r="G43" s="12">
        <f t="shared" si="7"/>
        <v>77.032524999999993</v>
      </c>
      <c r="H43" s="4">
        <v>6</v>
      </c>
      <c r="I43" s="4">
        <v>15</v>
      </c>
      <c r="J43" s="4">
        <v>9</v>
      </c>
      <c r="K43" s="4">
        <v>0.5</v>
      </c>
      <c r="L43" s="4">
        <v>0.5</v>
      </c>
      <c r="M43" s="7">
        <v>1.57</v>
      </c>
      <c r="N43" s="4"/>
      <c r="O43" s="25">
        <v>1.2</v>
      </c>
      <c r="P43" s="4"/>
      <c r="Q43" s="4"/>
      <c r="R43" s="4"/>
      <c r="S43" s="4"/>
      <c r="T43" s="12">
        <f t="shared" si="8"/>
        <v>3.7700000000000005</v>
      </c>
      <c r="U43" s="4">
        <v>11</v>
      </c>
      <c r="V43" s="4" t="s">
        <v>28</v>
      </c>
      <c r="W43" s="12">
        <f t="shared" si="9"/>
        <v>80.802524999999989</v>
      </c>
      <c r="X43" s="4">
        <v>9</v>
      </c>
      <c r="Y43" s="4">
        <v>11</v>
      </c>
      <c r="Z43" s="4">
        <f t="shared" si="10"/>
        <v>2</v>
      </c>
      <c r="AA43" s="14"/>
      <c r="AB43" s="14"/>
    </row>
    <row r="44" spans="1:28" x14ac:dyDescent="0.4">
      <c r="A44" s="4">
        <v>10</v>
      </c>
      <c r="B44" s="4" t="s">
        <v>35</v>
      </c>
      <c r="C44" s="2" t="s">
        <v>78</v>
      </c>
      <c r="D44" s="4" t="s">
        <v>69</v>
      </c>
      <c r="E44" s="12">
        <v>88.987700000000004</v>
      </c>
      <c r="F44" s="11">
        <v>0.85</v>
      </c>
      <c r="G44" s="12">
        <f t="shared" si="7"/>
        <v>75.639544999999998</v>
      </c>
      <c r="H44" s="4">
        <v>9</v>
      </c>
      <c r="I44" s="4">
        <v>6</v>
      </c>
      <c r="J44" s="4">
        <v>-3</v>
      </c>
      <c r="K44" s="4">
        <v>0.5</v>
      </c>
      <c r="L44" s="4">
        <v>0.5</v>
      </c>
      <c r="M44" s="7">
        <v>1.59</v>
      </c>
      <c r="N44" s="4"/>
      <c r="O44" s="4"/>
      <c r="P44" s="4">
        <v>1</v>
      </c>
      <c r="Q44" s="4">
        <v>0.2</v>
      </c>
      <c r="R44" s="4"/>
      <c r="S44" s="4"/>
      <c r="T44" s="12">
        <f t="shared" si="8"/>
        <v>3.79</v>
      </c>
      <c r="U44" s="4">
        <v>9</v>
      </c>
      <c r="V44" s="4" t="s">
        <v>28</v>
      </c>
      <c r="W44" s="12">
        <f t="shared" si="9"/>
        <v>79.429545000000005</v>
      </c>
      <c r="X44" s="4">
        <v>10</v>
      </c>
      <c r="Y44" s="4">
        <v>10</v>
      </c>
      <c r="Z44" s="4">
        <f t="shared" si="10"/>
        <v>0</v>
      </c>
      <c r="AA44" s="14"/>
      <c r="AB44" s="14"/>
    </row>
    <row r="45" spans="1:28" x14ac:dyDescent="0.4">
      <c r="A45" s="4">
        <v>11</v>
      </c>
      <c r="B45" s="4" t="s">
        <v>30</v>
      </c>
      <c r="C45" s="2" t="s">
        <v>78</v>
      </c>
      <c r="D45" s="4" t="s">
        <v>70</v>
      </c>
      <c r="E45" s="12">
        <v>88.94</v>
      </c>
      <c r="F45" s="11">
        <v>0.85</v>
      </c>
      <c r="G45" s="12">
        <f t="shared" si="7"/>
        <v>75.59899999999999</v>
      </c>
      <c r="H45" s="4">
        <v>10</v>
      </c>
      <c r="I45" s="4">
        <v>7</v>
      </c>
      <c r="J45" s="4">
        <v>-3</v>
      </c>
      <c r="K45" s="4">
        <v>0.5</v>
      </c>
      <c r="L45" s="4">
        <v>0.5</v>
      </c>
      <c r="M45" s="7">
        <v>1.59</v>
      </c>
      <c r="N45" s="4">
        <v>0.4</v>
      </c>
      <c r="O45" s="4"/>
      <c r="P45" s="4"/>
      <c r="Q45" s="4">
        <v>0.8</v>
      </c>
      <c r="R45" s="4"/>
      <c r="S45" s="4"/>
      <c r="T45" s="12">
        <f t="shared" si="8"/>
        <v>3.79</v>
      </c>
      <c r="U45" s="4">
        <v>10</v>
      </c>
      <c r="V45" s="4" t="s">
        <v>28</v>
      </c>
      <c r="W45" s="12">
        <f t="shared" si="9"/>
        <v>79.388999999999996</v>
      </c>
      <c r="X45" s="4">
        <v>11</v>
      </c>
      <c r="Y45" s="4">
        <v>7</v>
      </c>
      <c r="Z45" s="4">
        <f t="shared" si="10"/>
        <v>-4</v>
      </c>
      <c r="AA45" s="14"/>
      <c r="AB45" s="14"/>
    </row>
    <row r="46" spans="1:28" x14ac:dyDescent="0.4">
      <c r="A46" s="4">
        <v>12</v>
      </c>
      <c r="B46" s="4" t="s">
        <v>30</v>
      </c>
      <c r="C46" s="2" t="s">
        <v>78</v>
      </c>
      <c r="D46" s="4" t="s">
        <v>71</v>
      </c>
      <c r="E46" s="12">
        <v>87.36</v>
      </c>
      <c r="F46" s="11">
        <v>0.85</v>
      </c>
      <c r="G46" s="12">
        <f t="shared" si="7"/>
        <v>74.256</v>
      </c>
      <c r="H46" s="4">
        <v>12</v>
      </c>
      <c r="I46" s="4">
        <v>13</v>
      </c>
      <c r="J46" s="4">
        <v>1</v>
      </c>
      <c r="K46" s="4">
        <v>0.5</v>
      </c>
      <c r="L46" s="4">
        <v>0.5</v>
      </c>
      <c r="M46" s="7">
        <v>1.62</v>
      </c>
      <c r="N46" s="26">
        <v>0.4</v>
      </c>
      <c r="O46" s="26"/>
      <c r="P46" s="4"/>
      <c r="Q46" s="4"/>
      <c r="R46" s="4"/>
      <c r="S46" s="4"/>
      <c r="T46" s="12">
        <f t="shared" si="8"/>
        <v>3.02</v>
      </c>
      <c r="U46" s="4">
        <v>12</v>
      </c>
      <c r="V46" s="4" t="s">
        <v>28</v>
      </c>
      <c r="W46" s="12">
        <f t="shared" si="9"/>
        <v>77.275999999999996</v>
      </c>
      <c r="X46" s="4">
        <v>12</v>
      </c>
      <c r="Y46" s="4">
        <v>12</v>
      </c>
      <c r="Z46" s="4">
        <f t="shared" si="10"/>
        <v>0</v>
      </c>
      <c r="AA46" s="14"/>
      <c r="AB46" s="14"/>
    </row>
    <row r="47" spans="1:28" x14ac:dyDescent="0.4">
      <c r="A47" s="4">
        <v>13</v>
      </c>
      <c r="B47" s="4" t="s">
        <v>30</v>
      </c>
      <c r="C47" s="2" t="s">
        <v>78</v>
      </c>
      <c r="D47" s="4" t="s">
        <v>72</v>
      </c>
      <c r="E47" s="12">
        <v>86.91</v>
      </c>
      <c r="F47" s="11">
        <v>0.85</v>
      </c>
      <c r="G47" s="12">
        <f t="shared" si="7"/>
        <v>73.873499999999993</v>
      </c>
      <c r="H47" s="4">
        <v>13</v>
      </c>
      <c r="I47" s="4">
        <v>16</v>
      </c>
      <c r="J47" s="4">
        <v>3</v>
      </c>
      <c r="K47" s="4">
        <v>0.5</v>
      </c>
      <c r="L47" s="4">
        <v>0.5</v>
      </c>
      <c r="M47" s="5">
        <v>1.65</v>
      </c>
      <c r="N47" s="4"/>
      <c r="O47" s="4"/>
      <c r="P47" s="4"/>
      <c r="Q47" s="4"/>
      <c r="R47" s="4"/>
      <c r="S47" s="4"/>
      <c r="T47" s="12">
        <f t="shared" si="8"/>
        <v>2.65</v>
      </c>
      <c r="U47" s="4">
        <v>14</v>
      </c>
      <c r="V47" s="4" t="s">
        <v>28</v>
      </c>
      <c r="W47" s="12">
        <f t="shared" si="9"/>
        <v>76.523499999999999</v>
      </c>
      <c r="X47" s="4">
        <v>13</v>
      </c>
      <c r="Y47" s="4">
        <v>17</v>
      </c>
      <c r="Z47" s="4">
        <f t="shared" si="10"/>
        <v>4</v>
      </c>
      <c r="AA47" s="14"/>
      <c r="AB47" s="14"/>
    </row>
    <row r="48" spans="1:28" x14ac:dyDescent="0.4">
      <c r="A48" s="4">
        <v>14</v>
      </c>
      <c r="B48" s="4" t="s">
        <v>35</v>
      </c>
      <c r="C48" s="2" t="s">
        <v>78</v>
      </c>
      <c r="D48" s="4">
        <v>1120220236</v>
      </c>
      <c r="E48" s="4">
        <v>86.096400000000003</v>
      </c>
      <c r="F48" s="11">
        <v>0.85</v>
      </c>
      <c r="G48" s="12">
        <f t="shared" si="7"/>
        <v>73.181939999999997</v>
      </c>
      <c r="H48" s="4">
        <v>14</v>
      </c>
      <c r="I48" s="4">
        <v>8</v>
      </c>
      <c r="J48" s="4">
        <v>-6</v>
      </c>
      <c r="K48" s="4">
        <v>0.5</v>
      </c>
      <c r="L48" s="4">
        <v>0.5</v>
      </c>
      <c r="M48" s="5">
        <v>1.65</v>
      </c>
      <c r="N48" s="4"/>
      <c r="O48" s="4"/>
      <c r="P48" s="4"/>
      <c r="Q48" s="4"/>
      <c r="R48" s="4"/>
      <c r="S48" s="4"/>
      <c r="T48" s="12">
        <f t="shared" si="8"/>
        <v>2.65</v>
      </c>
      <c r="U48" s="4">
        <v>15</v>
      </c>
      <c r="V48" s="4" t="s">
        <v>28</v>
      </c>
      <c r="W48" s="12">
        <f t="shared" si="9"/>
        <v>75.831940000000003</v>
      </c>
      <c r="X48" s="4">
        <v>14</v>
      </c>
      <c r="Y48" s="4">
        <v>13</v>
      </c>
      <c r="Z48" s="4">
        <f t="shared" si="10"/>
        <v>-1</v>
      </c>
      <c r="AA48" s="14"/>
      <c r="AB48" s="14"/>
    </row>
    <row r="49" spans="1:28" x14ac:dyDescent="0.4">
      <c r="A49" s="4">
        <v>15</v>
      </c>
      <c r="B49" s="4" t="s">
        <v>30</v>
      </c>
      <c r="C49" s="2" t="s">
        <v>78</v>
      </c>
      <c r="D49" s="4" t="s">
        <v>73</v>
      </c>
      <c r="E49" s="12">
        <v>85.08</v>
      </c>
      <c r="F49" s="11">
        <v>0.85</v>
      </c>
      <c r="G49" s="12">
        <f t="shared" si="7"/>
        <v>72.317999999999998</v>
      </c>
      <c r="H49" s="4">
        <v>15</v>
      </c>
      <c r="I49" s="4">
        <v>11</v>
      </c>
      <c r="J49" s="4">
        <v>-3</v>
      </c>
      <c r="K49" s="4">
        <v>0.5</v>
      </c>
      <c r="L49" s="4">
        <v>0.5</v>
      </c>
      <c r="M49" s="5">
        <v>1.64</v>
      </c>
      <c r="N49" s="4"/>
      <c r="O49" s="4"/>
      <c r="P49" s="4"/>
      <c r="Q49" s="4"/>
      <c r="R49" s="4"/>
      <c r="S49" s="4"/>
      <c r="T49" s="12">
        <f t="shared" si="8"/>
        <v>2.6399999999999997</v>
      </c>
      <c r="U49" s="4">
        <v>16</v>
      </c>
      <c r="V49" s="4" t="s">
        <v>28</v>
      </c>
      <c r="W49" s="12">
        <f t="shared" si="9"/>
        <v>74.957999999999998</v>
      </c>
      <c r="X49" s="4">
        <v>15</v>
      </c>
      <c r="Y49" s="4">
        <v>15</v>
      </c>
      <c r="Z49" s="4">
        <f t="shared" si="10"/>
        <v>0</v>
      </c>
      <c r="AA49" s="14"/>
      <c r="AB49" s="14"/>
    </row>
    <row r="50" spans="1:28" x14ac:dyDescent="0.4">
      <c r="A50" s="4">
        <v>16</v>
      </c>
      <c r="B50" s="4" t="s">
        <v>35</v>
      </c>
      <c r="C50" s="2" t="s">
        <v>78</v>
      </c>
      <c r="D50" s="4" t="s">
        <v>74</v>
      </c>
      <c r="E50" s="12">
        <v>84.734800000000007</v>
      </c>
      <c r="F50" s="11">
        <v>0.85</v>
      </c>
      <c r="G50" s="12">
        <f t="shared" si="7"/>
        <v>72.02458</v>
      </c>
      <c r="H50" s="4">
        <v>16</v>
      </c>
      <c r="I50" s="4">
        <v>14</v>
      </c>
      <c r="J50" s="4">
        <v>-2</v>
      </c>
      <c r="K50" s="4">
        <v>0.5</v>
      </c>
      <c r="L50" s="4">
        <v>0.5</v>
      </c>
      <c r="M50" s="5">
        <v>1.62</v>
      </c>
      <c r="N50" s="4"/>
      <c r="O50" s="4"/>
      <c r="P50" s="4"/>
      <c r="Q50" s="4"/>
      <c r="R50" s="4"/>
      <c r="S50" s="4"/>
      <c r="T50" s="12">
        <f t="shared" si="8"/>
        <v>2.62</v>
      </c>
      <c r="U50" s="4">
        <v>17</v>
      </c>
      <c r="V50" s="4" t="s">
        <v>28</v>
      </c>
      <c r="W50" s="12">
        <f t="shared" si="9"/>
        <v>74.644580000000005</v>
      </c>
      <c r="X50" s="4">
        <v>16</v>
      </c>
      <c r="Y50" s="4">
        <v>14</v>
      </c>
      <c r="Z50" s="4">
        <f t="shared" si="10"/>
        <v>-2</v>
      </c>
      <c r="AA50" s="14"/>
      <c r="AB50" s="14"/>
    </row>
    <row r="51" spans="1:28" x14ac:dyDescent="0.4">
      <c r="A51" s="4">
        <v>17</v>
      </c>
      <c r="B51" s="4" t="s">
        <v>27</v>
      </c>
      <c r="C51" s="2" t="s">
        <v>78</v>
      </c>
      <c r="D51" s="4" t="s">
        <v>75</v>
      </c>
      <c r="E51" s="12">
        <v>79.7</v>
      </c>
      <c r="F51" s="11">
        <v>0.85</v>
      </c>
      <c r="G51" s="12">
        <f t="shared" si="7"/>
        <v>67.745000000000005</v>
      </c>
      <c r="H51" s="4">
        <v>17</v>
      </c>
      <c r="I51" s="4">
        <v>17</v>
      </c>
      <c r="J51" s="4">
        <v>0</v>
      </c>
      <c r="K51" s="4">
        <v>0.5</v>
      </c>
      <c r="L51" s="4">
        <v>0.5</v>
      </c>
      <c r="M51" s="24">
        <v>1.6</v>
      </c>
      <c r="N51" s="4">
        <v>0.4</v>
      </c>
      <c r="O51" s="4"/>
      <c r="P51" s="4"/>
      <c r="Q51" s="4"/>
      <c r="R51" s="4"/>
      <c r="S51" s="4"/>
      <c r="T51" s="12">
        <f t="shared" si="8"/>
        <v>3</v>
      </c>
      <c r="U51" s="4">
        <v>13</v>
      </c>
      <c r="V51" s="4" t="s">
        <v>28</v>
      </c>
      <c r="W51" s="12">
        <f t="shared" si="9"/>
        <v>70.745000000000005</v>
      </c>
      <c r="X51" s="4">
        <v>17</v>
      </c>
      <c r="Y51" s="4">
        <v>16</v>
      </c>
      <c r="Z51" s="4">
        <f t="shared" si="10"/>
        <v>-1</v>
      </c>
      <c r="AA51" s="14"/>
      <c r="AB51" s="14"/>
    </row>
    <row r="52" spans="1:28" x14ac:dyDescent="0.4">
      <c r="A52" s="4">
        <v>18</v>
      </c>
      <c r="B52" s="4" t="s">
        <v>27</v>
      </c>
      <c r="C52" s="2" t="s">
        <v>78</v>
      </c>
      <c r="D52" s="4" t="s">
        <v>76</v>
      </c>
      <c r="E52" s="12">
        <v>79.27</v>
      </c>
      <c r="F52" s="11">
        <v>0.85</v>
      </c>
      <c r="G52" s="12">
        <f t="shared" si="7"/>
        <v>67.379499999999993</v>
      </c>
      <c r="H52" s="4">
        <v>18</v>
      </c>
      <c r="I52" s="4">
        <v>19</v>
      </c>
      <c r="J52" s="4">
        <v>1</v>
      </c>
      <c r="K52" s="4">
        <v>0.5</v>
      </c>
      <c r="L52" s="4">
        <v>0.5</v>
      </c>
      <c r="M52" s="24">
        <v>1.49</v>
      </c>
      <c r="N52" s="4">
        <v>0</v>
      </c>
      <c r="O52" s="4">
        <v>0</v>
      </c>
      <c r="P52" s="4">
        <v>0</v>
      </c>
      <c r="Q52" s="4">
        <v>0</v>
      </c>
      <c r="R52" s="4">
        <v>0</v>
      </c>
      <c r="S52" s="4"/>
      <c r="T52" s="12">
        <f t="shared" si="8"/>
        <v>2.4900000000000002</v>
      </c>
      <c r="U52" s="4">
        <v>19</v>
      </c>
      <c r="V52" s="4" t="s">
        <v>28</v>
      </c>
      <c r="W52" s="12">
        <f t="shared" si="9"/>
        <v>69.869499999999988</v>
      </c>
      <c r="X52" s="4">
        <v>18</v>
      </c>
      <c r="Y52" s="4">
        <v>19</v>
      </c>
      <c r="Z52" s="4">
        <f t="shared" si="10"/>
        <v>1</v>
      </c>
      <c r="AA52" s="14"/>
      <c r="AB52" s="14"/>
    </row>
    <row r="53" spans="1:28" x14ac:dyDescent="0.4">
      <c r="A53" s="4">
        <v>19</v>
      </c>
      <c r="B53" s="19" t="s">
        <v>35</v>
      </c>
      <c r="C53" s="2" t="s">
        <v>78</v>
      </c>
      <c r="D53" s="19" t="s">
        <v>77</v>
      </c>
      <c r="E53" s="5">
        <v>78.133300000000006</v>
      </c>
      <c r="F53" s="27">
        <v>0.85</v>
      </c>
      <c r="G53" s="5">
        <f t="shared" si="7"/>
        <v>66.413305000000008</v>
      </c>
      <c r="H53" s="4">
        <v>19</v>
      </c>
      <c r="I53" s="19">
        <v>18</v>
      </c>
      <c r="J53" s="19">
        <v>-1</v>
      </c>
      <c r="K53" s="19">
        <v>0.5</v>
      </c>
      <c r="L53" s="19">
        <v>0.5</v>
      </c>
      <c r="M53" s="5">
        <v>1.59</v>
      </c>
      <c r="N53" s="19"/>
      <c r="O53" s="19"/>
      <c r="P53" s="19"/>
      <c r="Q53" s="19"/>
      <c r="R53" s="19"/>
      <c r="S53" s="19"/>
      <c r="T53" s="5">
        <f t="shared" si="8"/>
        <v>2.59</v>
      </c>
      <c r="U53" s="4">
        <v>18</v>
      </c>
      <c r="V53" s="19" t="s">
        <v>28</v>
      </c>
      <c r="W53" s="5">
        <f t="shared" si="9"/>
        <v>69.003305000000012</v>
      </c>
      <c r="X53" s="19">
        <v>19</v>
      </c>
      <c r="Y53" s="4">
        <v>18</v>
      </c>
      <c r="Z53" s="4">
        <f t="shared" si="10"/>
        <v>-1</v>
      </c>
      <c r="AA53" s="28"/>
      <c r="AB53" s="28"/>
    </row>
    <row r="56" spans="1:28" ht="20.25" x14ac:dyDescent="0.4">
      <c r="A56" s="48" t="s">
        <v>0</v>
      </c>
      <c r="B56" s="48"/>
      <c r="C56" s="48"/>
      <c r="D56" s="48"/>
      <c r="E56" s="48"/>
      <c r="F56" s="48"/>
      <c r="G56" s="48"/>
      <c r="H56" s="49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9"/>
      <c r="V56" s="48"/>
      <c r="W56" s="48"/>
      <c r="X56" s="48"/>
      <c r="Y56" s="48"/>
      <c r="Z56" s="48"/>
      <c r="AA56" s="48"/>
      <c r="AB56" s="48"/>
    </row>
    <row r="57" spans="1:28" x14ac:dyDescent="0.4">
      <c r="A57" s="46" t="s">
        <v>1</v>
      </c>
      <c r="B57" s="46" t="s">
        <v>2</v>
      </c>
      <c r="C57" s="46" t="s">
        <v>3</v>
      </c>
      <c r="D57" s="46" t="s">
        <v>4</v>
      </c>
      <c r="E57" s="46" t="s">
        <v>5</v>
      </c>
      <c r="F57" s="1"/>
      <c r="G57" s="46" t="s">
        <v>49</v>
      </c>
      <c r="H57" s="46" t="s">
        <v>6</v>
      </c>
      <c r="I57" s="46" t="s">
        <v>7</v>
      </c>
      <c r="J57" s="46" t="s">
        <v>8</v>
      </c>
      <c r="K57" s="46" t="s">
        <v>9</v>
      </c>
      <c r="L57" s="47"/>
      <c r="M57" s="46" t="s">
        <v>10</v>
      </c>
      <c r="N57" s="46" t="s">
        <v>11</v>
      </c>
      <c r="O57" s="46" t="s">
        <v>12</v>
      </c>
      <c r="P57" s="46" t="s">
        <v>13</v>
      </c>
      <c r="Q57" s="46" t="s">
        <v>14</v>
      </c>
      <c r="R57" s="46" t="s">
        <v>15</v>
      </c>
      <c r="S57" s="46" t="s">
        <v>16</v>
      </c>
      <c r="T57" s="51" t="s">
        <v>17</v>
      </c>
      <c r="U57" s="53" t="s">
        <v>18</v>
      </c>
      <c r="V57" s="46" t="s">
        <v>19</v>
      </c>
      <c r="W57" s="46" t="s">
        <v>20</v>
      </c>
      <c r="X57" s="46" t="s">
        <v>21</v>
      </c>
      <c r="Y57" s="46" t="s">
        <v>22</v>
      </c>
      <c r="Z57" s="46" t="s">
        <v>23</v>
      </c>
      <c r="AA57" s="46" t="s">
        <v>24</v>
      </c>
      <c r="AB57" s="46" t="s">
        <v>25</v>
      </c>
    </row>
    <row r="58" spans="1:28" ht="38.25" x14ac:dyDescent="0.4">
      <c r="A58" s="47"/>
      <c r="B58" s="47"/>
      <c r="C58" s="47"/>
      <c r="D58" s="47"/>
      <c r="E58" s="47"/>
      <c r="F58" s="11">
        <v>0.85</v>
      </c>
      <c r="G58" s="50"/>
      <c r="H58" s="47"/>
      <c r="I58" s="47"/>
      <c r="J58" s="47"/>
      <c r="K58" s="1" t="s">
        <v>26</v>
      </c>
      <c r="L58" s="1" t="s">
        <v>50</v>
      </c>
      <c r="M58" s="47"/>
      <c r="N58" s="47"/>
      <c r="O58" s="47"/>
      <c r="P58" s="47"/>
      <c r="Q58" s="47"/>
      <c r="R58" s="47"/>
      <c r="S58" s="47"/>
      <c r="T58" s="52"/>
      <c r="U58" s="54"/>
      <c r="V58" s="47"/>
      <c r="W58" s="47"/>
      <c r="X58" s="47"/>
      <c r="Y58" s="47"/>
      <c r="Z58" s="47"/>
      <c r="AA58" s="47"/>
      <c r="AB58" s="47"/>
    </row>
    <row r="59" spans="1:28" x14ac:dyDescent="0.4">
      <c r="A59" s="23">
        <v>1</v>
      </c>
      <c r="B59" s="23" t="s">
        <v>41</v>
      </c>
      <c r="C59" s="31" t="s">
        <v>84</v>
      </c>
      <c r="D59" s="4" t="s">
        <v>81</v>
      </c>
      <c r="E59" s="21">
        <v>93.336799999999997</v>
      </c>
      <c r="F59" s="22">
        <v>0.85</v>
      </c>
      <c r="G59" s="21">
        <f t="shared" ref="G59:G64" si="11">E59*F59</f>
        <v>79.336280000000002</v>
      </c>
      <c r="H59" s="23">
        <v>1</v>
      </c>
      <c r="I59" s="23">
        <v>3</v>
      </c>
      <c r="J59" s="23">
        <v>2</v>
      </c>
      <c r="K59" s="20">
        <v>0.5</v>
      </c>
      <c r="L59" s="20">
        <v>0.5</v>
      </c>
      <c r="M59" s="12">
        <v>1.59</v>
      </c>
      <c r="N59" s="20">
        <v>1</v>
      </c>
      <c r="O59" s="20">
        <v>4.5</v>
      </c>
      <c r="P59" s="20">
        <v>4</v>
      </c>
      <c r="Q59" s="20"/>
      <c r="R59" s="20">
        <v>0.9</v>
      </c>
      <c r="S59" s="20"/>
      <c r="T59" s="21">
        <f t="shared" ref="T59:T64" si="12">SUM(K59+L59+M59+N59+O59+P59+Q59+R59-S59)</f>
        <v>12.99</v>
      </c>
      <c r="U59" s="20">
        <v>1</v>
      </c>
      <c r="V59" s="20" t="s">
        <v>28</v>
      </c>
      <c r="W59" s="21">
        <f t="shared" ref="W59:W64" si="13">G59+T59</f>
        <v>92.326279999999997</v>
      </c>
      <c r="X59" s="20">
        <v>1</v>
      </c>
      <c r="Y59" s="23">
        <v>1</v>
      </c>
      <c r="Z59" s="23">
        <v>0</v>
      </c>
      <c r="AA59" s="2" t="s">
        <v>29</v>
      </c>
      <c r="AB59" s="23"/>
    </row>
    <row r="60" spans="1:28" x14ac:dyDescent="0.4">
      <c r="A60" s="23">
        <v>2</v>
      </c>
      <c r="B60" s="23" t="s">
        <v>27</v>
      </c>
      <c r="C60" s="31" t="s">
        <v>84</v>
      </c>
      <c r="D60" s="4" t="s">
        <v>79</v>
      </c>
      <c r="E60" s="21">
        <v>90.46</v>
      </c>
      <c r="F60" s="22">
        <v>0.85</v>
      </c>
      <c r="G60" s="21">
        <f t="shared" si="11"/>
        <v>76.890999999999991</v>
      </c>
      <c r="H60" s="23">
        <v>3</v>
      </c>
      <c r="I60" s="23">
        <v>5</v>
      </c>
      <c r="J60" s="23">
        <v>2</v>
      </c>
      <c r="K60" s="20">
        <v>0.5</v>
      </c>
      <c r="L60" s="20">
        <v>0.5</v>
      </c>
      <c r="M60" s="30">
        <v>1.47</v>
      </c>
      <c r="N60" s="20">
        <v>1.5</v>
      </c>
      <c r="O60" s="20">
        <v>0.7</v>
      </c>
      <c r="P60" s="20">
        <v>2</v>
      </c>
      <c r="Q60" s="20"/>
      <c r="R60" s="20">
        <v>0.3</v>
      </c>
      <c r="S60" s="20"/>
      <c r="T60" s="21">
        <f t="shared" si="12"/>
        <v>6.97</v>
      </c>
      <c r="U60" s="20">
        <v>3</v>
      </c>
      <c r="V60" s="20" t="s">
        <v>28</v>
      </c>
      <c r="W60" s="21">
        <f t="shared" si="13"/>
        <v>83.86099999999999</v>
      </c>
      <c r="X60" s="20">
        <v>2</v>
      </c>
      <c r="Y60" s="23">
        <v>2</v>
      </c>
      <c r="Z60" s="23">
        <v>0</v>
      </c>
      <c r="AA60" s="2" t="s">
        <v>85</v>
      </c>
      <c r="AB60" s="23"/>
    </row>
    <row r="61" spans="1:28" x14ac:dyDescent="0.4">
      <c r="A61" s="23">
        <v>3</v>
      </c>
      <c r="B61" s="23" t="s">
        <v>41</v>
      </c>
      <c r="C61" s="31" t="s">
        <v>84</v>
      </c>
      <c r="D61" s="4" t="s">
        <v>82</v>
      </c>
      <c r="E61" s="21">
        <v>88.1404</v>
      </c>
      <c r="F61" s="22">
        <v>0.85</v>
      </c>
      <c r="G61" s="21">
        <f t="shared" si="11"/>
        <v>74.919339999999991</v>
      </c>
      <c r="H61" s="23">
        <v>6</v>
      </c>
      <c r="I61" s="23">
        <v>2</v>
      </c>
      <c r="J61" s="23">
        <v>-4</v>
      </c>
      <c r="K61" s="20">
        <v>0.5</v>
      </c>
      <c r="L61" s="20">
        <v>0.5</v>
      </c>
      <c r="M61" s="12">
        <v>1.61</v>
      </c>
      <c r="N61" s="20"/>
      <c r="O61" s="20">
        <v>0.5</v>
      </c>
      <c r="P61" s="20">
        <v>4</v>
      </c>
      <c r="Q61" s="20"/>
      <c r="R61" s="20"/>
      <c r="S61" s="20"/>
      <c r="T61" s="21">
        <f t="shared" si="12"/>
        <v>7.11</v>
      </c>
      <c r="U61" s="20">
        <v>2</v>
      </c>
      <c r="V61" s="20" t="s">
        <v>28</v>
      </c>
      <c r="W61" s="21">
        <f t="shared" si="13"/>
        <v>82.029339999999991</v>
      </c>
      <c r="X61" s="20">
        <v>3</v>
      </c>
      <c r="Y61" s="23">
        <v>3</v>
      </c>
      <c r="Z61" s="23">
        <v>0</v>
      </c>
      <c r="AA61" s="23"/>
      <c r="AB61" s="23"/>
    </row>
    <row r="62" spans="1:28" x14ac:dyDescent="0.4">
      <c r="A62" s="23">
        <v>4</v>
      </c>
      <c r="B62" s="23" t="s">
        <v>41</v>
      </c>
      <c r="C62" s="31" t="s">
        <v>84</v>
      </c>
      <c r="D62" s="4" t="s">
        <v>80</v>
      </c>
      <c r="E62" s="21">
        <v>91.283600000000007</v>
      </c>
      <c r="F62" s="22">
        <v>0.85</v>
      </c>
      <c r="G62" s="21">
        <f t="shared" si="11"/>
        <v>77.591059999999999</v>
      </c>
      <c r="H62" s="23">
        <v>2</v>
      </c>
      <c r="I62" s="23">
        <v>4</v>
      </c>
      <c r="J62" s="23">
        <v>2</v>
      </c>
      <c r="K62" s="20">
        <v>0.5</v>
      </c>
      <c r="L62" s="20">
        <v>0.5</v>
      </c>
      <c r="M62" s="12">
        <v>1.6</v>
      </c>
      <c r="N62" s="20"/>
      <c r="O62" s="20"/>
      <c r="P62" s="20"/>
      <c r="Q62" s="20"/>
      <c r="R62" s="20"/>
      <c r="S62" s="20"/>
      <c r="T62" s="21">
        <f t="shared" si="12"/>
        <v>2.6</v>
      </c>
      <c r="U62" s="20">
        <v>5</v>
      </c>
      <c r="V62" s="20" t="s">
        <v>28</v>
      </c>
      <c r="W62" s="21">
        <f t="shared" si="13"/>
        <v>80.191059999999993</v>
      </c>
      <c r="X62" s="20">
        <v>4</v>
      </c>
      <c r="Y62" s="23">
        <v>5</v>
      </c>
      <c r="Z62" s="23">
        <v>1</v>
      </c>
      <c r="AA62" s="23"/>
      <c r="AB62" s="23"/>
    </row>
    <row r="63" spans="1:28" x14ac:dyDescent="0.4">
      <c r="A63" s="23">
        <v>5</v>
      </c>
      <c r="B63" s="23" t="s">
        <v>30</v>
      </c>
      <c r="C63" s="31" t="s">
        <v>84</v>
      </c>
      <c r="D63" s="4" t="s">
        <v>83</v>
      </c>
      <c r="E63" s="21">
        <v>88.98</v>
      </c>
      <c r="F63" s="22">
        <v>0.85</v>
      </c>
      <c r="G63" s="21">
        <f t="shared" si="11"/>
        <v>75.632999999999996</v>
      </c>
      <c r="H63" s="23">
        <v>5</v>
      </c>
      <c r="I63" s="23">
        <v>6</v>
      </c>
      <c r="J63" s="23">
        <v>1</v>
      </c>
      <c r="K63" s="20">
        <v>0.5</v>
      </c>
      <c r="L63" s="20">
        <v>0.5</v>
      </c>
      <c r="M63" s="12">
        <v>1.59</v>
      </c>
      <c r="N63" s="20"/>
      <c r="O63" s="20"/>
      <c r="P63" s="20"/>
      <c r="Q63" s="20"/>
      <c r="R63" s="20"/>
      <c r="S63" s="20"/>
      <c r="T63" s="21">
        <f t="shared" si="12"/>
        <v>2.59</v>
      </c>
      <c r="U63" s="20">
        <v>6</v>
      </c>
      <c r="V63" s="20" t="s">
        <v>28</v>
      </c>
      <c r="W63" s="21">
        <f t="shared" si="13"/>
        <v>78.222999999999999</v>
      </c>
      <c r="X63" s="20">
        <v>5</v>
      </c>
      <c r="Y63" s="23">
        <v>4</v>
      </c>
      <c r="Z63" s="23">
        <v>-1</v>
      </c>
      <c r="AA63" s="23"/>
      <c r="AB63" s="23"/>
    </row>
    <row r="64" spans="1:28" x14ac:dyDescent="0.4">
      <c r="A64" s="23">
        <v>6</v>
      </c>
      <c r="B64" s="23" t="s">
        <v>41</v>
      </c>
      <c r="C64" s="31" t="s">
        <v>84</v>
      </c>
      <c r="D64" s="4">
        <v>1120220424</v>
      </c>
      <c r="E64" s="21">
        <v>87.8596</v>
      </c>
      <c r="F64" s="22">
        <v>0.85</v>
      </c>
      <c r="G64" s="21">
        <f t="shared" si="11"/>
        <v>74.680660000000003</v>
      </c>
      <c r="H64" s="23">
        <v>4</v>
      </c>
      <c r="I64" s="23">
        <v>1</v>
      </c>
      <c r="J64" s="23">
        <v>-3</v>
      </c>
      <c r="K64" s="20">
        <v>0.5</v>
      </c>
      <c r="L64" s="20">
        <v>0.5</v>
      </c>
      <c r="M64" s="12">
        <v>1.65</v>
      </c>
      <c r="N64" s="20"/>
      <c r="O64" s="20"/>
      <c r="P64" s="20"/>
      <c r="Q64" s="20"/>
      <c r="R64" s="20"/>
      <c r="S64" s="20"/>
      <c r="T64" s="21">
        <f t="shared" si="12"/>
        <v>2.65</v>
      </c>
      <c r="U64" s="20">
        <v>4</v>
      </c>
      <c r="V64" s="20" t="s">
        <v>28</v>
      </c>
      <c r="W64" s="21">
        <f t="shared" si="13"/>
        <v>77.330660000000009</v>
      </c>
      <c r="X64" s="20">
        <v>6</v>
      </c>
      <c r="Y64" s="23">
        <v>6</v>
      </c>
      <c r="Z64" s="23">
        <v>0</v>
      </c>
      <c r="AA64" s="23"/>
      <c r="AB64" s="23"/>
    </row>
    <row r="67" spans="1:28" ht="20.25" x14ac:dyDescent="0.4">
      <c r="A67" s="48" t="s">
        <v>0</v>
      </c>
      <c r="B67" s="48"/>
      <c r="C67" s="48"/>
      <c r="D67" s="48"/>
      <c r="E67" s="48"/>
      <c r="F67" s="48"/>
      <c r="G67" s="48"/>
      <c r="H67" s="49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9"/>
      <c r="V67" s="48"/>
      <c r="W67" s="48"/>
      <c r="X67" s="48"/>
      <c r="Y67" s="48"/>
      <c r="Z67" s="48"/>
      <c r="AA67" s="48"/>
      <c r="AB67" s="48"/>
    </row>
    <row r="68" spans="1:28" x14ac:dyDescent="0.4">
      <c r="A68" s="46" t="s">
        <v>1</v>
      </c>
      <c r="B68" s="46" t="s">
        <v>2</v>
      </c>
      <c r="C68" s="46" t="s">
        <v>3</v>
      </c>
      <c r="D68" s="46" t="s">
        <v>4</v>
      </c>
      <c r="E68" s="46" t="s">
        <v>5</v>
      </c>
      <c r="F68" s="1"/>
      <c r="G68" s="46" t="s">
        <v>49</v>
      </c>
      <c r="H68" s="46" t="s">
        <v>6</v>
      </c>
      <c r="I68" s="46" t="s">
        <v>7</v>
      </c>
      <c r="J68" s="46" t="s">
        <v>8</v>
      </c>
      <c r="K68" s="46" t="s">
        <v>9</v>
      </c>
      <c r="L68" s="47"/>
      <c r="M68" s="46" t="s">
        <v>10</v>
      </c>
      <c r="N68" s="46" t="s">
        <v>11</v>
      </c>
      <c r="O68" s="46" t="s">
        <v>12</v>
      </c>
      <c r="P68" s="46" t="s">
        <v>13</v>
      </c>
      <c r="Q68" s="46" t="s">
        <v>14</v>
      </c>
      <c r="R68" s="46" t="s">
        <v>15</v>
      </c>
      <c r="S68" s="46" t="s">
        <v>16</v>
      </c>
      <c r="T68" s="51" t="s">
        <v>17</v>
      </c>
      <c r="U68" s="53" t="s">
        <v>18</v>
      </c>
      <c r="V68" s="46" t="s">
        <v>19</v>
      </c>
      <c r="W68" s="46" t="s">
        <v>20</v>
      </c>
      <c r="X68" s="46" t="s">
        <v>21</v>
      </c>
      <c r="Y68" s="46" t="s">
        <v>22</v>
      </c>
      <c r="Z68" s="46" t="s">
        <v>23</v>
      </c>
      <c r="AA68" s="46" t="s">
        <v>24</v>
      </c>
      <c r="AB68" s="46" t="s">
        <v>25</v>
      </c>
    </row>
    <row r="69" spans="1:28" ht="38.25" x14ac:dyDescent="0.4">
      <c r="A69" s="47"/>
      <c r="B69" s="47"/>
      <c r="C69" s="47"/>
      <c r="D69" s="47"/>
      <c r="E69" s="47"/>
      <c r="F69" s="11">
        <v>0.85</v>
      </c>
      <c r="G69" s="50"/>
      <c r="H69" s="47"/>
      <c r="I69" s="47"/>
      <c r="J69" s="47"/>
      <c r="K69" s="1" t="s">
        <v>26</v>
      </c>
      <c r="L69" s="1" t="s">
        <v>50</v>
      </c>
      <c r="M69" s="47"/>
      <c r="N69" s="47"/>
      <c r="O69" s="47"/>
      <c r="P69" s="47"/>
      <c r="Q69" s="47"/>
      <c r="R69" s="47"/>
      <c r="S69" s="47"/>
      <c r="T69" s="52"/>
      <c r="U69" s="54"/>
      <c r="V69" s="47"/>
      <c r="W69" s="47"/>
      <c r="X69" s="47"/>
      <c r="Y69" s="47"/>
      <c r="Z69" s="47"/>
      <c r="AA69" s="47"/>
      <c r="AB69" s="47"/>
    </row>
    <row r="70" spans="1:28" x14ac:dyDescent="0.4">
      <c r="A70" s="4">
        <v>1</v>
      </c>
      <c r="B70" s="4" t="s">
        <v>35</v>
      </c>
      <c r="C70" s="2" t="s">
        <v>116</v>
      </c>
      <c r="D70" s="4" t="s">
        <v>86</v>
      </c>
      <c r="E70" s="12">
        <v>93.966999999999999</v>
      </c>
      <c r="F70" s="11">
        <v>0.85</v>
      </c>
      <c r="G70" s="12">
        <f t="shared" ref="G70:G94" si="14">E70*F70</f>
        <v>79.871949999999998</v>
      </c>
      <c r="H70" s="4">
        <v>1</v>
      </c>
      <c r="I70" s="4">
        <v>2</v>
      </c>
      <c r="J70" s="4">
        <f>I70-H70</f>
        <v>1</v>
      </c>
      <c r="K70" s="4">
        <v>0.5</v>
      </c>
      <c r="L70" s="16">
        <v>0.5</v>
      </c>
      <c r="M70" s="5">
        <v>1.59</v>
      </c>
      <c r="N70" s="17">
        <v>1.5</v>
      </c>
      <c r="O70" s="4">
        <v>4.5</v>
      </c>
      <c r="P70" s="4">
        <v>4</v>
      </c>
      <c r="Q70" s="4">
        <v>1</v>
      </c>
      <c r="R70" s="4">
        <v>1</v>
      </c>
      <c r="S70" s="4"/>
      <c r="T70" s="12">
        <f t="shared" ref="T70:T94" si="15">SUM(K70+L70+M70+N70+O70+P70+Q70+R70-S70)</f>
        <v>14.59</v>
      </c>
      <c r="U70" s="4">
        <v>1</v>
      </c>
      <c r="V70" s="4" t="s">
        <v>28</v>
      </c>
      <c r="W70" s="12">
        <f t="shared" ref="W70:W94" si="16">G70+T70</f>
        <v>94.461950000000002</v>
      </c>
      <c r="X70" s="4">
        <v>1</v>
      </c>
      <c r="Y70" s="4">
        <v>1</v>
      </c>
      <c r="Z70" s="4">
        <f>Y70-X70</f>
        <v>0</v>
      </c>
      <c r="AA70" s="6" t="s">
        <v>48</v>
      </c>
      <c r="AB70" s="14"/>
    </row>
    <row r="71" spans="1:28" x14ac:dyDescent="0.4">
      <c r="A71" s="4">
        <v>2</v>
      </c>
      <c r="B71" s="4" t="s">
        <v>41</v>
      </c>
      <c r="C71" s="2" t="s">
        <v>116</v>
      </c>
      <c r="D71" s="4" t="s">
        <v>87</v>
      </c>
      <c r="E71" s="12">
        <v>92.409599999999998</v>
      </c>
      <c r="F71" s="11">
        <v>0.85</v>
      </c>
      <c r="G71" s="12">
        <f t="shared" si="14"/>
        <v>78.548159999999996</v>
      </c>
      <c r="H71" s="4">
        <v>2</v>
      </c>
      <c r="I71" s="4">
        <v>7</v>
      </c>
      <c r="J71" s="4">
        <f t="shared" ref="J71:J99" si="17">I71-H71</f>
        <v>5</v>
      </c>
      <c r="K71" s="4">
        <v>0.5</v>
      </c>
      <c r="L71" s="4">
        <v>0.5</v>
      </c>
      <c r="M71" s="5">
        <v>1.64</v>
      </c>
      <c r="N71" s="4">
        <v>1.5</v>
      </c>
      <c r="O71" s="4">
        <v>4.2</v>
      </c>
      <c r="P71" s="4">
        <v>4</v>
      </c>
      <c r="Q71" s="4">
        <v>1</v>
      </c>
      <c r="R71" s="4">
        <v>0.3</v>
      </c>
      <c r="S71" s="4"/>
      <c r="T71" s="12">
        <f t="shared" si="15"/>
        <v>13.64</v>
      </c>
      <c r="U71" s="4">
        <v>2</v>
      </c>
      <c r="V71" s="4" t="s">
        <v>28</v>
      </c>
      <c r="W71" s="12">
        <f t="shared" si="16"/>
        <v>92.188159999999996</v>
      </c>
      <c r="X71" s="4">
        <v>2</v>
      </c>
      <c r="Y71" s="4">
        <v>4</v>
      </c>
      <c r="Z71" s="4">
        <f t="shared" ref="Z71:Z99" si="18">Y71-X71</f>
        <v>2</v>
      </c>
      <c r="AA71" s="6" t="s">
        <v>48</v>
      </c>
      <c r="AB71" s="14"/>
    </row>
    <row r="72" spans="1:28" x14ac:dyDescent="0.4">
      <c r="A72" s="4">
        <v>3</v>
      </c>
      <c r="B72" s="4" t="s">
        <v>27</v>
      </c>
      <c r="C72" s="2" t="s">
        <v>116</v>
      </c>
      <c r="D72" s="4" t="s">
        <v>88</v>
      </c>
      <c r="E72" s="12">
        <v>92.368700000000004</v>
      </c>
      <c r="F72" s="11">
        <v>0.85</v>
      </c>
      <c r="G72" s="12">
        <f t="shared" si="14"/>
        <v>78.513395000000003</v>
      </c>
      <c r="H72" s="4">
        <v>3</v>
      </c>
      <c r="I72" s="4">
        <v>1</v>
      </c>
      <c r="J72" s="4">
        <f t="shared" si="17"/>
        <v>-2</v>
      </c>
      <c r="K72" s="4">
        <v>0.5</v>
      </c>
      <c r="L72" s="4">
        <v>0.5</v>
      </c>
      <c r="M72" s="29">
        <v>1.49</v>
      </c>
      <c r="N72" s="4">
        <v>1.4</v>
      </c>
      <c r="O72" s="4">
        <v>3.35</v>
      </c>
      <c r="P72" s="4">
        <v>4</v>
      </c>
      <c r="Q72" s="4">
        <v>1</v>
      </c>
      <c r="R72" s="4">
        <v>1</v>
      </c>
      <c r="S72" s="4"/>
      <c r="T72" s="12">
        <f t="shared" si="15"/>
        <v>13.24</v>
      </c>
      <c r="U72" s="4">
        <v>3</v>
      </c>
      <c r="V72" s="4" t="s">
        <v>28</v>
      </c>
      <c r="W72" s="12">
        <f t="shared" si="16"/>
        <v>91.753394999999998</v>
      </c>
      <c r="X72" s="4">
        <v>3</v>
      </c>
      <c r="Y72" s="4">
        <v>2</v>
      </c>
      <c r="Z72" s="4">
        <f t="shared" si="18"/>
        <v>-1</v>
      </c>
      <c r="AA72" s="6" t="s">
        <v>32</v>
      </c>
      <c r="AB72" s="14"/>
    </row>
    <row r="73" spans="1:28" x14ac:dyDescent="0.4">
      <c r="A73" s="4">
        <v>4</v>
      </c>
      <c r="B73" s="4" t="s">
        <v>27</v>
      </c>
      <c r="C73" s="2" t="s">
        <v>116</v>
      </c>
      <c r="D73" s="4" t="s">
        <v>89</v>
      </c>
      <c r="E73" s="12">
        <v>89.19</v>
      </c>
      <c r="F73" s="11">
        <v>0.85</v>
      </c>
      <c r="G73" s="12">
        <f t="shared" si="14"/>
        <v>75.811499999999995</v>
      </c>
      <c r="H73" s="4">
        <v>12</v>
      </c>
      <c r="I73" s="4">
        <v>24</v>
      </c>
      <c r="J73" s="4">
        <f t="shared" si="17"/>
        <v>12</v>
      </c>
      <c r="K73" s="4">
        <v>0.5</v>
      </c>
      <c r="L73" s="4">
        <v>0.5</v>
      </c>
      <c r="M73" s="29">
        <v>1.61</v>
      </c>
      <c r="N73" s="4">
        <v>0</v>
      </c>
      <c r="O73" s="4">
        <v>2.15</v>
      </c>
      <c r="P73" s="4">
        <v>4</v>
      </c>
      <c r="Q73" s="4">
        <v>0.7</v>
      </c>
      <c r="R73" s="4">
        <v>1</v>
      </c>
      <c r="S73" s="4"/>
      <c r="T73" s="12">
        <f t="shared" si="15"/>
        <v>10.459999999999999</v>
      </c>
      <c r="U73" s="4">
        <v>5</v>
      </c>
      <c r="V73" s="4" t="s">
        <v>28</v>
      </c>
      <c r="W73" s="12">
        <f t="shared" si="16"/>
        <v>86.271499999999989</v>
      </c>
      <c r="X73" s="4">
        <v>4</v>
      </c>
      <c r="Y73" s="4">
        <v>6</v>
      </c>
      <c r="Z73" s="4">
        <f t="shared" si="18"/>
        <v>2</v>
      </c>
      <c r="AA73" s="6" t="s">
        <v>32</v>
      </c>
      <c r="AB73" s="14"/>
    </row>
    <row r="74" spans="1:28" x14ac:dyDescent="0.4">
      <c r="A74" s="4">
        <v>5</v>
      </c>
      <c r="B74" s="4" t="s">
        <v>30</v>
      </c>
      <c r="C74" s="2" t="s">
        <v>116</v>
      </c>
      <c r="D74" s="4" t="s">
        <v>90</v>
      </c>
      <c r="E74" s="12">
        <v>87.01</v>
      </c>
      <c r="F74" s="11">
        <v>0.85</v>
      </c>
      <c r="G74" s="12">
        <f t="shared" si="14"/>
        <v>73.958500000000001</v>
      </c>
      <c r="H74" s="4">
        <v>17</v>
      </c>
      <c r="I74" s="4">
        <v>6</v>
      </c>
      <c r="J74" s="4">
        <f t="shared" si="17"/>
        <v>-11</v>
      </c>
      <c r="K74" s="4">
        <v>0.5</v>
      </c>
      <c r="L74" s="4">
        <v>0.5</v>
      </c>
      <c r="M74" s="5">
        <v>1.59</v>
      </c>
      <c r="N74" s="4">
        <v>0.3</v>
      </c>
      <c r="O74" s="4">
        <v>3.15</v>
      </c>
      <c r="P74" s="4">
        <v>4</v>
      </c>
      <c r="Q74" s="4">
        <v>1</v>
      </c>
      <c r="R74" s="4">
        <v>1</v>
      </c>
      <c r="S74" s="4"/>
      <c r="T74" s="12">
        <f t="shared" si="15"/>
        <v>12.04</v>
      </c>
      <c r="U74" s="4">
        <v>4</v>
      </c>
      <c r="V74" s="4" t="s">
        <v>28</v>
      </c>
      <c r="W74" s="12">
        <f t="shared" si="16"/>
        <v>85.998500000000007</v>
      </c>
      <c r="X74" s="4">
        <v>5</v>
      </c>
      <c r="Y74" s="4">
        <v>3</v>
      </c>
      <c r="Z74" s="4">
        <f t="shared" si="18"/>
        <v>-2</v>
      </c>
      <c r="AA74" s="6" t="s">
        <v>32</v>
      </c>
      <c r="AB74" s="14"/>
    </row>
    <row r="75" spans="1:28" x14ac:dyDescent="0.4">
      <c r="A75" s="4">
        <v>6</v>
      </c>
      <c r="B75" s="4" t="s">
        <v>35</v>
      </c>
      <c r="C75" s="2" t="s">
        <v>116</v>
      </c>
      <c r="D75" s="4" t="s">
        <v>91</v>
      </c>
      <c r="E75" s="12">
        <v>89.573300000000003</v>
      </c>
      <c r="F75" s="11">
        <v>0.85</v>
      </c>
      <c r="G75" s="12">
        <f t="shared" si="14"/>
        <v>76.137304999999998</v>
      </c>
      <c r="H75" s="4">
        <v>10</v>
      </c>
      <c r="I75" s="4">
        <v>15</v>
      </c>
      <c r="J75" s="4">
        <f t="shared" si="17"/>
        <v>5</v>
      </c>
      <c r="K75" s="4">
        <v>0.5</v>
      </c>
      <c r="L75" s="4">
        <v>0.5</v>
      </c>
      <c r="M75" s="5">
        <v>1.62</v>
      </c>
      <c r="N75" s="4"/>
      <c r="O75" s="4">
        <v>2.35</v>
      </c>
      <c r="P75" s="4">
        <v>2.5</v>
      </c>
      <c r="Q75" s="4">
        <v>1</v>
      </c>
      <c r="R75" s="4">
        <v>0.3</v>
      </c>
      <c r="S75" s="4"/>
      <c r="T75" s="12">
        <f t="shared" si="15"/>
        <v>8.7700000000000014</v>
      </c>
      <c r="U75" s="4">
        <v>7</v>
      </c>
      <c r="V75" s="4" t="s">
        <v>28</v>
      </c>
      <c r="W75" s="12">
        <f t="shared" si="16"/>
        <v>84.907304999999994</v>
      </c>
      <c r="X75" s="4">
        <v>6</v>
      </c>
      <c r="Y75" s="4">
        <v>7</v>
      </c>
      <c r="Z75" s="4">
        <f t="shared" si="18"/>
        <v>1</v>
      </c>
      <c r="AA75" s="6" t="s">
        <v>32</v>
      </c>
      <c r="AB75" s="14"/>
    </row>
    <row r="76" spans="1:28" x14ac:dyDescent="0.4">
      <c r="A76" s="4">
        <v>7</v>
      </c>
      <c r="B76" s="4" t="s">
        <v>41</v>
      </c>
      <c r="C76" s="2" t="s">
        <v>116</v>
      </c>
      <c r="D76" s="4" t="s">
        <v>92</v>
      </c>
      <c r="E76" s="12">
        <v>89.927700000000002</v>
      </c>
      <c r="F76" s="11">
        <v>0.85</v>
      </c>
      <c r="G76" s="12">
        <f t="shared" si="14"/>
        <v>76.438545000000005</v>
      </c>
      <c r="H76" s="4">
        <v>8</v>
      </c>
      <c r="I76" s="4">
        <v>5</v>
      </c>
      <c r="J76" s="4">
        <f t="shared" si="17"/>
        <v>-3</v>
      </c>
      <c r="K76" s="4">
        <v>0.5</v>
      </c>
      <c r="L76" s="4">
        <v>0.5</v>
      </c>
      <c r="M76" s="5">
        <v>1.65</v>
      </c>
      <c r="N76" s="4"/>
      <c r="O76" s="4">
        <v>0.8</v>
      </c>
      <c r="P76" s="4">
        <v>4</v>
      </c>
      <c r="Q76" s="4">
        <v>0.8</v>
      </c>
      <c r="R76" s="4"/>
      <c r="S76" s="4"/>
      <c r="T76" s="12">
        <f t="shared" si="15"/>
        <v>8.25</v>
      </c>
      <c r="U76" s="4">
        <v>8</v>
      </c>
      <c r="V76" s="4" t="s">
        <v>28</v>
      </c>
      <c r="W76" s="12">
        <f t="shared" si="16"/>
        <v>84.688545000000005</v>
      </c>
      <c r="X76" s="4">
        <v>7</v>
      </c>
      <c r="Y76" s="4">
        <v>13</v>
      </c>
      <c r="Z76" s="4">
        <f t="shared" si="18"/>
        <v>6</v>
      </c>
      <c r="AA76" s="6" t="s">
        <v>34</v>
      </c>
      <c r="AB76" s="14"/>
    </row>
    <row r="77" spans="1:28" x14ac:dyDescent="0.4">
      <c r="A77" s="4">
        <v>8</v>
      </c>
      <c r="B77" s="4" t="s">
        <v>41</v>
      </c>
      <c r="C77" s="2" t="s">
        <v>116</v>
      </c>
      <c r="D77" s="4" t="s">
        <v>93</v>
      </c>
      <c r="E77" s="12">
        <v>90.061700000000002</v>
      </c>
      <c r="F77" s="11">
        <v>0.85</v>
      </c>
      <c r="G77" s="12">
        <f t="shared" si="14"/>
        <v>76.552445000000006</v>
      </c>
      <c r="H77" s="4">
        <v>7</v>
      </c>
      <c r="I77" s="4">
        <v>16</v>
      </c>
      <c r="J77" s="4">
        <f t="shared" si="17"/>
        <v>9</v>
      </c>
      <c r="K77" s="4">
        <v>0.5</v>
      </c>
      <c r="L77" s="4">
        <v>0.5</v>
      </c>
      <c r="M77" s="5">
        <v>1.47</v>
      </c>
      <c r="N77" s="4">
        <v>0.3</v>
      </c>
      <c r="O77" s="4">
        <v>1.2</v>
      </c>
      <c r="P77" s="4">
        <v>4</v>
      </c>
      <c r="Q77" s="4"/>
      <c r="R77" s="4"/>
      <c r="S77" s="4"/>
      <c r="T77" s="12">
        <f t="shared" si="15"/>
        <v>7.97</v>
      </c>
      <c r="U77" s="4">
        <v>9</v>
      </c>
      <c r="V77" s="4" t="s">
        <v>28</v>
      </c>
      <c r="W77" s="12">
        <f t="shared" si="16"/>
        <v>84.522445000000005</v>
      </c>
      <c r="X77" s="4">
        <v>8</v>
      </c>
      <c r="Y77" s="4">
        <v>9</v>
      </c>
      <c r="Z77" s="4">
        <f t="shared" si="18"/>
        <v>1</v>
      </c>
      <c r="AA77" s="6" t="s">
        <v>34</v>
      </c>
      <c r="AB77" s="14"/>
    </row>
    <row r="78" spans="1:28" x14ac:dyDescent="0.4">
      <c r="A78" s="4">
        <v>9</v>
      </c>
      <c r="B78" s="4" t="s">
        <v>30</v>
      </c>
      <c r="C78" s="2" t="s">
        <v>116</v>
      </c>
      <c r="D78" s="4" t="s">
        <v>94</v>
      </c>
      <c r="E78" s="12">
        <v>91.25</v>
      </c>
      <c r="F78" s="11">
        <v>0.85</v>
      </c>
      <c r="G78" s="12">
        <f t="shared" si="14"/>
        <v>77.5625</v>
      </c>
      <c r="H78" s="4">
        <v>4</v>
      </c>
      <c r="I78" s="4">
        <v>4</v>
      </c>
      <c r="J78" s="4">
        <f t="shared" si="17"/>
        <v>0</v>
      </c>
      <c r="K78" s="4">
        <v>0.5</v>
      </c>
      <c r="L78" s="4">
        <v>0.5</v>
      </c>
      <c r="M78" s="5">
        <v>1.61</v>
      </c>
      <c r="N78" s="4">
        <v>0.8</v>
      </c>
      <c r="O78" s="4">
        <v>0.2</v>
      </c>
      <c r="P78" s="4">
        <v>2.2000000000000002</v>
      </c>
      <c r="Q78" s="4">
        <v>0.6</v>
      </c>
      <c r="R78" s="4">
        <v>0.4</v>
      </c>
      <c r="S78" s="4"/>
      <c r="T78" s="12">
        <f t="shared" si="15"/>
        <v>6.8100000000000005</v>
      </c>
      <c r="U78" s="4">
        <v>14</v>
      </c>
      <c r="V78" s="4" t="s">
        <v>28</v>
      </c>
      <c r="W78" s="12">
        <f t="shared" si="16"/>
        <v>84.372500000000002</v>
      </c>
      <c r="X78" s="4">
        <v>9</v>
      </c>
      <c r="Y78" s="4">
        <v>8</v>
      </c>
      <c r="Z78" s="4">
        <f t="shared" si="18"/>
        <v>-1</v>
      </c>
      <c r="AA78" s="6" t="s">
        <v>34</v>
      </c>
      <c r="AB78" s="14"/>
    </row>
    <row r="79" spans="1:28" x14ac:dyDescent="0.4">
      <c r="A79" s="4">
        <v>10</v>
      </c>
      <c r="B79" s="4" t="s">
        <v>41</v>
      </c>
      <c r="C79" s="2" t="s">
        <v>116</v>
      </c>
      <c r="D79" s="4" t="s">
        <v>95</v>
      </c>
      <c r="E79" s="12">
        <v>90.506299999999996</v>
      </c>
      <c r="F79" s="11">
        <v>0.85</v>
      </c>
      <c r="G79" s="12">
        <f t="shared" si="14"/>
        <v>76.930354999999992</v>
      </c>
      <c r="H79" s="4">
        <v>5</v>
      </c>
      <c r="I79" s="4">
        <v>10</v>
      </c>
      <c r="J79" s="4">
        <f t="shared" si="17"/>
        <v>5</v>
      </c>
      <c r="K79" s="4">
        <v>0.5</v>
      </c>
      <c r="L79" s="4">
        <v>0.5</v>
      </c>
      <c r="M79" s="5">
        <v>1.64</v>
      </c>
      <c r="N79" s="4">
        <v>0.6</v>
      </c>
      <c r="O79" s="4">
        <v>2.2000000000000002</v>
      </c>
      <c r="P79" s="4"/>
      <c r="Q79" s="4">
        <v>1</v>
      </c>
      <c r="R79" s="4">
        <v>0.4</v>
      </c>
      <c r="S79" s="4"/>
      <c r="T79" s="12">
        <f t="shared" si="15"/>
        <v>6.84</v>
      </c>
      <c r="U79" s="4">
        <v>12</v>
      </c>
      <c r="V79" s="4" t="s">
        <v>28</v>
      </c>
      <c r="W79" s="12">
        <f t="shared" si="16"/>
        <v>83.770354999999995</v>
      </c>
      <c r="X79" s="4">
        <v>10</v>
      </c>
      <c r="Y79" s="4">
        <v>5</v>
      </c>
      <c r="Z79" s="4">
        <f t="shared" si="18"/>
        <v>-5</v>
      </c>
      <c r="AA79" s="6" t="s">
        <v>34</v>
      </c>
      <c r="AB79" s="14"/>
    </row>
    <row r="80" spans="1:28" x14ac:dyDescent="0.4">
      <c r="A80" s="4">
        <v>11</v>
      </c>
      <c r="B80" s="4" t="s">
        <v>35</v>
      </c>
      <c r="C80" s="2" t="s">
        <v>116</v>
      </c>
      <c r="D80" s="4" t="s">
        <v>96</v>
      </c>
      <c r="E80" s="12">
        <v>90.216899999999995</v>
      </c>
      <c r="F80" s="11">
        <v>0.85</v>
      </c>
      <c r="G80" s="12">
        <f t="shared" si="14"/>
        <v>76.684365</v>
      </c>
      <c r="H80" s="4">
        <v>6</v>
      </c>
      <c r="I80" s="4">
        <v>21</v>
      </c>
      <c r="J80" s="4">
        <f t="shared" si="17"/>
        <v>15</v>
      </c>
      <c r="K80" s="4">
        <v>0.5</v>
      </c>
      <c r="L80" s="4">
        <v>0.5</v>
      </c>
      <c r="M80" s="5">
        <v>1.65</v>
      </c>
      <c r="N80" s="4">
        <v>0.4</v>
      </c>
      <c r="O80" s="4">
        <v>1.51</v>
      </c>
      <c r="P80" s="4"/>
      <c r="Q80" s="4">
        <v>1</v>
      </c>
      <c r="R80" s="4"/>
      <c r="S80" s="4"/>
      <c r="T80" s="12">
        <f t="shared" si="15"/>
        <v>5.56</v>
      </c>
      <c r="U80" s="4">
        <v>16</v>
      </c>
      <c r="V80" s="4" t="s">
        <v>28</v>
      </c>
      <c r="W80" s="12">
        <f t="shared" si="16"/>
        <v>82.244365000000002</v>
      </c>
      <c r="X80" s="4">
        <v>11</v>
      </c>
      <c r="Y80" s="4">
        <v>14</v>
      </c>
      <c r="Z80" s="4">
        <f t="shared" si="18"/>
        <v>3</v>
      </c>
      <c r="AA80" s="6" t="s">
        <v>34</v>
      </c>
      <c r="AB80" s="14"/>
    </row>
    <row r="81" spans="1:28" x14ac:dyDescent="0.4">
      <c r="A81" s="4">
        <v>12</v>
      </c>
      <c r="B81" s="4" t="s">
        <v>27</v>
      </c>
      <c r="C81" s="2" t="s">
        <v>116</v>
      </c>
      <c r="D81" s="4" t="s">
        <v>97</v>
      </c>
      <c r="E81" s="12">
        <v>87.58</v>
      </c>
      <c r="F81" s="11">
        <v>0.85</v>
      </c>
      <c r="G81" s="12">
        <f t="shared" si="14"/>
        <v>74.442999999999998</v>
      </c>
      <c r="H81" s="4">
        <v>15</v>
      </c>
      <c r="I81" s="4">
        <v>8</v>
      </c>
      <c r="J81" s="4">
        <f t="shared" si="17"/>
        <v>-7</v>
      </c>
      <c r="K81" s="4">
        <v>0.5</v>
      </c>
      <c r="L81" s="4">
        <v>0.5</v>
      </c>
      <c r="M81" s="29">
        <v>1.49</v>
      </c>
      <c r="N81" s="4">
        <v>0</v>
      </c>
      <c r="O81" s="4">
        <v>1.1000000000000001</v>
      </c>
      <c r="P81" s="4">
        <v>4</v>
      </c>
      <c r="Q81" s="4">
        <v>0</v>
      </c>
      <c r="R81" s="4">
        <v>0</v>
      </c>
      <c r="S81" s="4"/>
      <c r="T81" s="12">
        <f t="shared" si="15"/>
        <v>7.59</v>
      </c>
      <c r="U81" s="4">
        <v>10</v>
      </c>
      <c r="V81" s="4" t="s">
        <v>28</v>
      </c>
      <c r="W81" s="12">
        <f t="shared" si="16"/>
        <v>82.033000000000001</v>
      </c>
      <c r="X81" s="4">
        <v>12</v>
      </c>
      <c r="Y81" s="4">
        <v>12</v>
      </c>
      <c r="Z81" s="4">
        <f t="shared" si="18"/>
        <v>0</v>
      </c>
      <c r="AA81" s="6" t="s">
        <v>34</v>
      </c>
      <c r="AB81" s="14"/>
    </row>
    <row r="82" spans="1:28" x14ac:dyDescent="0.4">
      <c r="A82" s="4">
        <v>13</v>
      </c>
      <c r="B82" s="4" t="s">
        <v>41</v>
      </c>
      <c r="C82" s="2" t="s">
        <v>116</v>
      </c>
      <c r="D82" s="4" t="s">
        <v>98</v>
      </c>
      <c r="E82" s="12">
        <v>87.479500000000002</v>
      </c>
      <c r="F82" s="11">
        <v>0.85</v>
      </c>
      <c r="G82" s="12">
        <f t="shared" si="14"/>
        <v>74.357574999999997</v>
      </c>
      <c r="H82" s="4">
        <v>16</v>
      </c>
      <c r="I82" s="4">
        <v>14</v>
      </c>
      <c r="J82" s="4">
        <f t="shared" si="17"/>
        <v>-2</v>
      </c>
      <c r="K82" s="4">
        <v>0.5</v>
      </c>
      <c r="L82" s="4">
        <v>0.5</v>
      </c>
      <c r="M82" s="5">
        <v>1.59</v>
      </c>
      <c r="N82" s="4">
        <v>1.2</v>
      </c>
      <c r="O82" s="4">
        <v>3.2</v>
      </c>
      <c r="P82" s="4"/>
      <c r="Q82" s="4"/>
      <c r="R82" s="4">
        <v>0.6</v>
      </c>
      <c r="S82" s="4"/>
      <c r="T82" s="12">
        <f t="shared" si="15"/>
        <v>7.59</v>
      </c>
      <c r="U82" s="4">
        <v>11</v>
      </c>
      <c r="V82" s="4" t="s">
        <v>28</v>
      </c>
      <c r="W82" s="12">
        <f t="shared" si="16"/>
        <v>81.947575000000001</v>
      </c>
      <c r="X82" s="4">
        <v>13</v>
      </c>
      <c r="Y82" s="4">
        <v>15</v>
      </c>
      <c r="Z82" s="4">
        <f t="shared" si="18"/>
        <v>2</v>
      </c>
      <c r="AA82" s="14"/>
      <c r="AB82" s="14"/>
    </row>
    <row r="83" spans="1:28" x14ac:dyDescent="0.4">
      <c r="A83" s="4">
        <v>14</v>
      </c>
      <c r="B83" s="4" t="s">
        <v>41</v>
      </c>
      <c r="C83" s="2" t="s">
        <v>116</v>
      </c>
      <c r="D83" s="4" t="s">
        <v>99</v>
      </c>
      <c r="E83" s="12">
        <v>89.835300000000004</v>
      </c>
      <c r="F83" s="11">
        <v>0.85</v>
      </c>
      <c r="G83" s="12">
        <f t="shared" si="14"/>
        <v>76.360005000000001</v>
      </c>
      <c r="H83" s="4">
        <v>9</v>
      </c>
      <c r="I83" s="4">
        <v>23</v>
      </c>
      <c r="J83" s="4">
        <f t="shared" si="17"/>
        <v>14</v>
      </c>
      <c r="K83" s="4">
        <v>0.5</v>
      </c>
      <c r="L83" s="4">
        <v>0.5</v>
      </c>
      <c r="M83" s="7">
        <v>1.6</v>
      </c>
      <c r="N83" s="4"/>
      <c r="O83" s="4">
        <v>2.1</v>
      </c>
      <c r="P83" s="4"/>
      <c r="Q83" s="4"/>
      <c r="R83" s="4"/>
      <c r="S83" s="4"/>
      <c r="T83" s="12">
        <f t="shared" si="15"/>
        <v>4.7</v>
      </c>
      <c r="U83" s="4">
        <v>17</v>
      </c>
      <c r="V83" s="4" t="s">
        <v>28</v>
      </c>
      <c r="W83" s="12">
        <f t="shared" si="16"/>
        <v>81.060005000000004</v>
      </c>
      <c r="X83" s="4">
        <v>14</v>
      </c>
      <c r="Y83" s="4">
        <v>22</v>
      </c>
      <c r="Z83" s="4">
        <f t="shared" si="18"/>
        <v>8</v>
      </c>
      <c r="AA83" s="14"/>
      <c r="AB83" s="45" t="s">
        <v>160</v>
      </c>
    </row>
    <row r="84" spans="1:28" x14ac:dyDescent="0.4">
      <c r="A84" s="4">
        <v>15</v>
      </c>
      <c r="B84" s="4" t="s">
        <v>30</v>
      </c>
      <c r="C84" s="2" t="s">
        <v>116</v>
      </c>
      <c r="D84" s="4" t="s">
        <v>100</v>
      </c>
      <c r="E84" s="12">
        <v>86.9</v>
      </c>
      <c r="F84" s="11">
        <v>0.85</v>
      </c>
      <c r="G84" s="12">
        <f t="shared" si="14"/>
        <v>73.865000000000009</v>
      </c>
      <c r="H84" s="4">
        <v>18</v>
      </c>
      <c r="I84" s="4">
        <v>22</v>
      </c>
      <c r="J84" s="4">
        <f t="shared" si="17"/>
        <v>4</v>
      </c>
      <c r="K84" s="4">
        <v>0.5</v>
      </c>
      <c r="L84" s="4">
        <v>0.5</v>
      </c>
      <c r="M84" s="5">
        <v>1.58</v>
      </c>
      <c r="N84" s="4">
        <v>0.4</v>
      </c>
      <c r="O84" s="4">
        <v>0.95</v>
      </c>
      <c r="P84" s="4">
        <v>1.5</v>
      </c>
      <c r="Q84" s="4">
        <v>1</v>
      </c>
      <c r="R84" s="4">
        <v>0.4</v>
      </c>
      <c r="S84" s="4"/>
      <c r="T84" s="12">
        <f t="shared" si="15"/>
        <v>6.83</v>
      </c>
      <c r="U84" s="4">
        <v>13</v>
      </c>
      <c r="V84" s="4" t="s">
        <v>28</v>
      </c>
      <c r="W84" s="12">
        <f t="shared" si="16"/>
        <v>80.695000000000007</v>
      </c>
      <c r="X84" s="4">
        <v>15</v>
      </c>
      <c r="Y84" s="4">
        <v>19</v>
      </c>
      <c r="Z84" s="4">
        <f t="shared" si="18"/>
        <v>4</v>
      </c>
      <c r="AA84" s="14"/>
      <c r="AB84" s="14"/>
    </row>
    <row r="85" spans="1:28" x14ac:dyDescent="0.4">
      <c r="A85" s="4">
        <v>16</v>
      </c>
      <c r="B85" s="4" t="s">
        <v>35</v>
      </c>
      <c r="C85" s="2" t="s">
        <v>116</v>
      </c>
      <c r="D85" s="4" t="s">
        <v>101</v>
      </c>
      <c r="E85" s="12">
        <v>82.630099999999999</v>
      </c>
      <c r="F85" s="11">
        <v>0.85</v>
      </c>
      <c r="G85" s="12">
        <f t="shared" si="14"/>
        <v>70.235585</v>
      </c>
      <c r="H85" s="4">
        <v>29</v>
      </c>
      <c r="I85" s="4">
        <v>29</v>
      </c>
      <c r="J85" s="4">
        <f t="shared" si="17"/>
        <v>0</v>
      </c>
      <c r="K85" s="4">
        <v>0.5</v>
      </c>
      <c r="L85" s="4">
        <v>0.5</v>
      </c>
      <c r="M85" s="32">
        <v>1.47</v>
      </c>
      <c r="N85" s="4">
        <v>1.2</v>
      </c>
      <c r="O85" s="4">
        <v>1.9</v>
      </c>
      <c r="P85" s="4">
        <v>3</v>
      </c>
      <c r="Q85" s="4"/>
      <c r="R85" s="4">
        <v>0.8</v>
      </c>
      <c r="S85" s="4"/>
      <c r="T85" s="12">
        <f t="shared" si="15"/>
        <v>9.370000000000001</v>
      </c>
      <c r="U85" s="4">
        <v>6</v>
      </c>
      <c r="V85" s="4" t="s">
        <v>28</v>
      </c>
      <c r="W85" s="12">
        <f t="shared" si="16"/>
        <v>79.605585000000005</v>
      </c>
      <c r="X85" s="4">
        <v>16</v>
      </c>
      <c r="Y85" s="4">
        <v>27</v>
      </c>
      <c r="Z85" s="4">
        <f t="shared" si="18"/>
        <v>11</v>
      </c>
      <c r="AA85" s="14"/>
      <c r="AB85" s="14"/>
    </row>
    <row r="86" spans="1:28" x14ac:dyDescent="0.4">
      <c r="A86" s="4">
        <v>17</v>
      </c>
      <c r="B86" s="4" t="s">
        <v>41</v>
      </c>
      <c r="C86" s="2" t="s">
        <v>116</v>
      </c>
      <c r="D86" s="4" t="s">
        <v>102</v>
      </c>
      <c r="E86" s="12">
        <v>89.409599999999998</v>
      </c>
      <c r="F86" s="11">
        <v>0.85</v>
      </c>
      <c r="G86" s="12">
        <f t="shared" si="14"/>
        <v>75.998159999999999</v>
      </c>
      <c r="H86" s="4">
        <v>11</v>
      </c>
      <c r="I86" s="4">
        <v>25</v>
      </c>
      <c r="J86" s="4">
        <f t="shared" si="17"/>
        <v>14</v>
      </c>
      <c r="K86" s="4">
        <v>0.5</v>
      </c>
      <c r="L86" s="4">
        <v>0.5</v>
      </c>
      <c r="M86" s="5">
        <v>1.64</v>
      </c>
      <c r="N86" s="4"/>
      <c r="O86" s="4"/>
      <c r="P86" s="4"/>
      <c r="Q86" s="4"/>
      <c r="R86" s="4"/>
      <c r="S86" s="4"/>
      <c r="T86" s="12">
        <f t="shared" si="15"/>
        <v>2.6399999999999997</v>
      </c>
      <c r="U86" s="4">
        <v>24</v>
      </c>
      <c r="V86" s="4" t="s">
        <v>28</v>
      </c>
      <c r="W86" s="12">
        <f t="shared" si="16"/>
        <v>78.638159999999999</v>
      </c>
      <c r="X86" s="4">
        <v>17</v>
      </c>
      <c r="Y86" s="4">
        <v>26</v>
      </c>
      <c r="Z86" s="4">
        <f t="shared" si="18"/>
        <v>9</v>
      </c>
      <c r="AA86" s="14"/>
      <c r="AB86" s="14"/>
    </row>
    <row r="87" spans="1:28" x14ac:dyDescent="0.4">
      <c r="A87" s="4">
        <v>18</v>
      </c>
      <c r="B87" s="4" t="s">
        <v>41</v>
      </c>
      <c r="C87" s="2" t="s">
        <v>116</v>
      </c>
      <c r="D87" s="4" t="s">
        <v>103</v>
      </c>
      <c r="E87" s="12">
        <v>87.595699999999994</v>
      </c>
      <c r="F87" s="11">
        <v>0.85</v>
      </c>
      <c r="G87" s="12">
        <f t="shared" si="14"/>
        <v>74.456344999999999</v>
      </c>
      <c r="H87" s="4">
        <v>14</v>
      </c>
      <c r="I87" s="4">
        <v>11</v>
      </c>
      <c r="J87" s="4">
        <f t="shared" si="17"/>
        <v>-3</v>
      </c>
      <c r="K87" s="4">
        <v>0.5</v>
      </c>
      <c r="L87" s="4">
        <v>0.5</v>
      </c>
      <c r="M87" s="5">
        <v>1.59</v>
      </c>
      <c r="N87" s="4"/>
      <c r="O87" s="4">
        <v>0.5</v>
      </c>
      <c r="P87" s="4"/>
      <c r="Q87" s="4"/>
      <c r="R87" s="4"/>
      <c r="S87" s="4"/>
      <c r="T87" s="12">
        <f t="shared" si="15"/>
        <v>3.09</v>
      </c>
      <c r="U87" s="4">
        <v>20</v>
      </c>
      <c r="V87" s="4" t="s">
        <v>28</v>
      </c>
      <c r="W87" s="12">
        <f t="shared" si="16"/>
        <v>77.546345000000002</v>
      </c>
      <c r="X87" s="4">
        <v>18</v>
      </c>
      <c r="Y87" s="4">
        <v>18</v>
      </c>
      <c r="Z87" s="4">
        <f t="shared" si="18"/>
        <v>0</v>
      </c>
      <c r="AA87" s="14"/>
      <c r="AB87" s="14"/>
    </row>
    <row r="88" spans="1:28" x14ac:dyDescent="0.4">
      <c r="A88" s="4">
        <v>19</v>
      </c>
      <c r="B88" s="4" t="s">
        <v>27</v>
      </c>
      <c r="C88" s="2" t="s">
        <v>116</v>
      </c>
      <c r="D88" s="4" t="s">
        <v>104</v>
      </c>
      <c r="E88" s="12">
        <v>88.09</v>
      </c>
      <c r="F88" s="11">
        <v>0.85</v>
      </c>
      <c r="G88" s="12">
        <f t="shared" si="14"/>
        <v>74.876500000000007</v>
      </c>
      <c r="H88" s="4">
        <v>13</v>
      </c>
      <c r="I88" s="4">
        <v>26</v>
      </c>
      <c r="J88" s="4">
        <f t="shared" si="17"/>
        <v>13</v>
      </c>
      <c r="K88" s="4">
        <v>0.5</v>
      </c>
      <c r="L88" s="4">
        <v>0.5</v>
      </c>
      <c r="M88" s="29">
        <v>1.66</v>
      </c>
      <c r="N88" s="4"/>
      <c r="O88" s="4"/>
      <c r="P88" s="4"/>
      <c r="Q88" s="4"/>
      <c r="R88" s="4"/>
      <c r="S88" s="4"/>
      <c r="T88" s="12">
        <f t="shared" si="15"/>
        <v>2.66</v>
      </c>
      <c r="U88" s="4">
        <v>23</v>
      </c>
      <c r="V88" s="4" t="s">
        <v>28</v>
      </c>
      <c r="W88" s="12">
        <f t="shared" si="16"/>
        <v>77.536500000000004</v>
      </c>
      <c r="X88" s="4">
        <v>19</v>
      </c>
      <c r="Y88" s="4">
        <v>17</v>
      </c>
      <c r="Z88" s="4">
        <f t="shared" si="18"/>
        <v>-2</v>
      </c>
      <c r="AA88" s="14"/>
      <c r="AB88" s="45" t="s">
        <v>160</v>
      </c>
    </row>
    <row r="89" spans="1:28" x14ac:dyDescent="0.4">
      <c r="A89" s="4">
        <v>20</v>
      </c>
      <c r="B89" s="4" t="s">
        <v>41</v>
      </c>
      <c r="C89" s="2" t="s">
        <v>116</v>
      </c>
      <c r="D89" s="4" t="s">
        <v>105</v>
      </c>
      <c r="E89" s="12">
        <v>84.604900000000001</v>
      </c>
      <c r="F89" s="11">
        <v>0.85</v>
      </c>
      <c r="G89" s="12">
        <f t="shared" si="14"/>
        <v>71.914164999999997</v>
      </c>
      <c r="H89" s="4">
        <v>27</v>
      </c>
      <c r="I89" s="4">
        <v>3</v>
      </c>
      <c r="J89" s="4">
        <f t="shared" si="17"/>
        <v>-24</v>
      </c>
      <c r="K89" s="4">
        <v>0.5</v>
      </c>
      <c r="L89" s="4">
        <v>0.5</v>
      </c>
      <c r="M89" s="5">
        <v>1.59</v>
      </c>
      <c r="N89" s="4"/>
      <c r="O89" s="4">
        <v>0.5</v>
      </c>
      <c r="P89" s="4">
        <v>2.5</v>
      </c>
      <c r="Q89" s="4"/>
      <c r="R89" s="4"/>
      <c r="S89" s="4"/>
      <c r="T89" s="12">
        <f t="shared" si="15"/>
        <v>5.59</v>
      </c>
      <c r="U89" s="4">
        <v>15</v>
      </c>
      <c r="V89" s="4" t="s">
        <v>28</v>
      </c>
      <c r="W89" s="12">
        <f t="shared" si="16"/>
        <v>77.504165</v>
      </c>
      <c r="X89" s="4">
        <v>20</v>
      </c>
      <c r="Y89" s="4">
        <v>10</v>
      </c>
      <c r="Z89" s="4">
        <f t="shared" si="18"/>
        <v>-10</v>
      </c>
      <c r="AA89" s="14"/>
      <c r="AB89" s="14"/>
    </row>
    <row r="90" spans="1:28" x14ac:dyDescent="0.4">
      <c r="A90" s="4">
        <v>21</v>
      </c>
      <c r="B90" s="4" t="s">
        <v>41</v>
      </c>
      <c r="C90" s="2" t="s">
        <v>116</v>
      </c>
      <c r="D90" s="4" t="s">
        <v>106</v>
      </c>
      <c r="E90" s="12">
        <v>85.493300000000005</v>
      </c>
      <c r="F90" s="11">
        <v>0.85</v>
      </c>
      <c r="G90" s="12">
        <f t="shared" si="14"/>
        <v>72.669305000000008</v>
      </c>
      <c r="H90" s="4">
        <v>25</v>
      </c>
      <c r="I90" s="4">
        <v>17</v>
      </c>
      <c r="J90" s="4">
        <f t="shared" si="17"/>
        <v>-8</v>
      </c>
      <c r="K90" s="4">
        <v>0.5</v>
      </c>
      <c r="L90" s="4">
        <v>0.5</v>
      </c>
      <c r="M90" s="5">
        <v>1.58</v>
      </c>
      <c r="N90" s="4">
        <v>0.4</v>
      </c>
      <c r="O90" s="4">
        <v>1</v>
      </c>
      <c r="P90" s="4"/>
      <c r="Q90" s="4"/>
      <c r="R90" s="4"/>
      <c r="S90" s="4"/>
      <c r="T90" s="12">
        <f t="shared" si="15"/>
        <v>3.98</v>
      </c>
      <c r="U90" s="4">
        <v>18</v>
      </c>
      <c r="V90" s="4" t="s">
        <v>28</v>
      </c>
      <c r="W90" s="12">
        <f t="shared" si="16"/>
        <v>76.649305000000012</v>
      </c>
      <c r="X90" s="4">
        <v>21</v>
      </c>
      <c r="Y90" s="4">
        <v>11</v>
      </c>
      <c r="Z90" s="4">
        <f t="shared" si="18"/>
        <v>-10</v>
      </c>
      <c r="AA90" s="14"/>
      <c r="AB90" s="14"/>
    </row>
    <row r="91" spans="1:28" x14ac:dyDescent="0.4">
      <c r="A91" s="4">
        <v>22</v>
      </c>
      <c r="B91" s="4" t="s">
        <v>35</v>
      </c>
      <c r="C91" s="2" t="s">
        <v>116</v>
      </c>
      <c r="D91" s="4" t="s">
        <v>107</v>
      </c>
      <c r="E91" s="12">
        <v>86.783100000000005</v>
      </c>
      <c r="F91" s="11">
        <v>0.85</v>
      </c>
      <c r="G91" s="12">
        <f t="shared" si="14"/>
        <v>73.765635000000003</v>
      </c>
      <c r="H91" s="4">
        <v>19</v>
      </c>
      <c r="I91" s="4">
        <v>30</v>
      </c>
      <c r="J91" s="4">
        <f t="shared" si="17"/>
        <v>11</v>
      </c>
      <c r="K91" s="4">
        <v>0.5</v>
      </c>
      <c r="L91" s="4">
        <v>0.5</v>
      </c>
      <c r="M91" s="5">
        <v>1.61</v>
      </c>
      <c r="N91" s="4"/>
      <c r="O91" s="4"/>
      <c r="P91" s="4"/>
      <c r="Q91" s="4">
        <v>0.2</v>
      </c>
      <c r="R91" s="4"/>
      <c r="S91" s="4"/>
      <c r="T91" s="12">
        <f t="shared" si="15"/>
        <v>2.8100000000000005</v>
      </c>
      <c r="U91" s="4">
        <v>21</v>
      </c>
      <c r="V91" s="4" t="s">
        <v>28</v>
      </c>
      <c r="W91" s="12">
        <f t="shared" si="16"/>
        <v>76.575635000000005</v>
      </c>
      <c r="X91" s="4">
        <v>22</v>
      </c>
      <c r="Y91" s="4">
        <v>30</v>
      </c>
      <c r="Z91" s="4">
        <f t="shared" si="18"/>
        <v>8</v>
      </c>
      <c r="AA91" s="14"/>
      <c r="AB91" s="14"/>
    </row>
    <row r="92" spans="1:28" x14ac:dyDescent="0.4">
      <c r="A92" s="4">
        <v>23</v>
      </c>
      <c r="B92" s="4" t="s">
        <v>27</v>
      </c>
      <c r="C92" s="2" t="s">
        <v>116</v>
      </c>
      <c r="D92" s="4" t="s">
        <v>108</v>
      </c>
      <c r="E92" s="12">
        <v>86.05</v>
      </c>
      <c r="F92" s="11">
        <v>0.85</v>
      </c>
      <c r="G92" s="12">
        <f t="shared" si="14"/>
        <v>73.142499999999998</v>
      </c>
      <c r="H92" s="4">
        <v>22</v>
      </c>
      <c r="I92" s="4">
        <v>18</v>
      </c>
      <c r="J92" s="4">
        <f t="shared" si="17"/>
        <v>-4</v>
      </c>
      <c r="K92" s="4">
        <v>0.5</v>
      </c>
      <c r="L92" s="4">
        <v>0.5</v>
      </c>
      <c r="M92" s="29">
        <v>1.62</v>
      </c>
      <c r="N92" s="4"/>
      <c r="O92" s="4">
        <v>0.5</v>
      </c>
      <c r="P92" s="4"/>
      <c r="Q92" s="4"/>
      <c r="R92" s="4"/>
      <c r="S92" s="4"/>
      <c r="T92" s="12">
        <f t="shared" si="15"/>
        <v>3.12</v>
      </c>
      <c r="U92" s="4">
        <v>19</v>
      </c>
      <c r="V92" s="4" t="s">
        <v>28</v>
      </c>
      <c r="W92" s="12">
        <f t="shared" si="16"/>
        <v>76.262500000000003</v>
      </c>
      <c r="X92" s="4">
        <v>23</v>
      </c>
      <c r="Y92" s="4">
        <v>24</v>
      </c>
      <c r="Z92" s="4">
        <f t="shared" si="18"/>
        <v>1</v>
      </c>
      <c r="AA92" s="14"/>
      <c r="AB92" s="14"/>
    </row>
    <row r="93" spans="1:28" x14ac:dyDescent="0.4">
      <c r="A93" s="4">
        <v>24</v>
      </c>
      <c r="B93" s="4" t="s">
        <v>27</v>
      </c>
      <c r="C93" s="2" t="s">
        <v>116</v>
      </c>
      <c r="D93" s="4" t="s">
        <v>109</v>
      </c>
      <c r="E93" s="12">
        <v>86.3</v>
      </c>
      <c r="F93" s="11">
        <v>0.85</v>
      </c>
      <c r="G93" s="12">
        <f t="shared" si="14"/>
        <v>73.35499999999999</v>
      </c>
      <c r="H93" s="4">
        <v>20</v>
      </c>
      <c r="I93" s="4">
        <v>13</v>
      </c>
      <c r="J93" s="4">
        <f t="shared" si="17"/>
        <v>-7</v>
      </c>
      <c r="K93" s="4">
        <v>0.5</v>
      </c>
      <c r="L93" s="4">
        <v>0.5</v>
      </c>
      <c r="M93" s="29">
        <v>1.62</v>
      </c>
      <c r="N93" s="4">
        <v>0</v>
      </c>
      <c r="O93" s="4">
        <v>0</v>
      </c>
      <c r="P93" s="4">
        <v>0</v>
      </c>
      <c r="Q93" s="4">
        <v>0</v>
      </c>
      <c r="R93" s="4">
        <v>0</v>
      </c>
      <c r="S93" s="4"/>
      <c r="T93" s="12">
        <f t="shared" si="15"/>
        <v>2.62</v>
      </c>
      <c r="U93" s="4">
        <v>26</v>
      </c>
      <c r="V93" s="4" t="s">
        <v>28</v>
      </c>
      <c r="W93" s="12">
        <f t="shared" si="16"/>
        <v>75.974999999999994</v>
      </c>
      <c r="X93" s="4">
        <v>24</v>
      </c>
      <c r="Y93" s="4">
        <v>21</v>
      </c>
      <c r="Z93" s="4">
        <f t="shared" si="18"/>
        <v>-3</v>
      </c>
      <c r="AA93" s="14"/>
      <c r="AB93" s="14"/>
    </row>
    <row r="94" spans="1:28" x14ac:dyDescent="0.4">
      <c r="A94" s="4">
        <v>25</v>
      </c>
      <c r="B94" s="4" t="s">
        <v>35</v>
      </c>
      <c r="C94" s="2" t="s">
        <v>116</v>
      </c>
      <c r="D94" s="4" t="s">
        <v>110</v>
      </c>
      <c r="E94" s="12">
        <v>86.24</v>
      </c>
      <c r="F94" s="11">
        <v>0.85</v>
      </c>
      <c r="G94" s="12">
        <f t="shared" si="14"/>
        <v>73.303999999999988</v>
      </c>
      <c r="H94" s="4">
        <v>21</v>
      </c>
      <c r="I94" s="4">
        <v>27</v>
      </c>
      <c r="J94" s="4">
        <f t="shared" si="17"/>
        <v>6</v>
      </c>
      <c r="K94" s="4">
        <v>0.5</v>
      </c>
      <c r="L94" s="4">
        <v>0.5</v>
      </c>
      <c r="M94" s="5">
        <v>1.57</v>
      </c>
      <c r="N94" s="4"/>
      <c r="O94" s="4"/>
      <c r="P94" s="4"/>
      <c r="Q94" s="4"/>
      <c r="R94" s="4"/>
      <c r="S94" s="4"/>
      <c r="T94" s="12">
        <f t="shared" si="15"/>
        <v>2.5700000000000003</v>
      </c>
      <c r="U94" s="4">
        <v>30</v>
      </c>
      <c r="V94" s="4" t="s">
        <v>28</v>
      </c>
      <c r="W94" s="12">
        <f t="shared" si="16"/>
        <v>75.873999999999995</v>
      </c>
      <c r="X94" s="4">
        <v>25</v>
      </c>
      <c r="Y94" s="4">
        <v>29</v>
      </c>
      <c r="Z94" s="4">
        <f t="shared" si="18"/>
        <v>4</v>
      </c>
      <c r="AA94" s="14"/>
      <c r="AB94" s="14"/>
    </row>
    <row r="95" spans="1:28" x14ac:dyDescent="0.4">
      <c r="A95" s="4">
        <v>26</v>
      </c>
      <c r="B95" s="27" t="s">
        <v>30</v>
      </c>
      <c r="C95" s="2" t="s">
        <v>116</v>
      </c>
      <c r="D95" s="27" t="s">
        <v>111</v>
      </c>
      <c r="E95" s="33">
        <v>86.02</v>
      </c>
      <c r="F95" s="27">
        <v>0.85</v>
      </c>
      <c r="G95" s="33">
        <v>73.117000000000004</v>
      </c>
      <c r="H95" s="4">
        <v>23</v>
      </c>
      <c r="I95" s="4">
        <v>20</v>
      </c>
      <c r="J95" s="4">
        <f t="shared" si="17"/>
        <v>-3</v>
      </c>
      <c r="K95" s="27">
        <v>0.5</v>
      </c>
      <c r="L95" s="27">
        <v>0.5</v>
      </c>
      <c r="M95" s="33">
        <v>1.69</v>
      </c>
      <c r="N95" s="27"/>
      <c r="O95" s="27"/>
      <c r="P95" s="27"/>
      <c r="Q95" s="27"/>
      <c r="R95" s="27"/>
      <c r="S95" s="27"/>
      <c r="T95" s="33">
        <v>2.69</v>
      </c>
      <c r="U95" s="4">
        <v>22</v>
      </c>
      <c r="V95" s="27" t="s">
        <v>28</v>
      </c>
      <c r="W95" s="33">
        <v>75.807000000000002</v>
      </c>
      <c r="X95" s="4">
        <v>26</v>
      </c>
      <c r="Y95" s="4">
        <v>25</v>
      </c>
      <c r="Z95" s="4">
        <f t="shared" si="18"/>
        <v>-1</v>
      </c>
      <c r="AA95" s="34"/>
      <c r="AB95" s="34"/>
    </row>
    <row r="96" spans="1:28" x14ac:dyDescent="0.4">
      <c r="A96" s="4">
        <v>27</v>
      </c>
      <c r="B96" s="4" t="s">
        <v>30</v>
      </c>
      <c r="C96" s="2" t="s">
        <v>116</v>
      </c>
      <c r="D96" s="4" t="s">
        <v>112</v>
      </c>
      <c r="E96" s="12">
        <v>85.86</v>
      </c>
      <c r="F96" s="11">
        <v>0.85</v>
      </c>
      <c r="G96" s="12">
        <f>E96*F96</f>
        <v>72.980999999999995</v>
      </c>
      <c r="H96" s="4">
        <v>24</v>
      </c>
      <c r="I96" s="4">
        <v>19</v>
      </c>
      <c r="J96" s="4">
        <f t="shared" si="17"/>
        <v>-5</v>
      </c>
      <c r="K96" s="4">
        <v>0.5</v>
      </c>
      <c r="L96" s="4">
        <v>0.5</v>
      </c>
      <c r="M96" s="5">
        <v>1.62</v>
      </c>
      <c r="N96" s="4"/>
      <c r="O96" s="4"/>
      <c r="P96" s="4"/>
      <c r="Q96" s="4"/>
      <c r="R96" s="4"/>
      <c r="S96" s="4"/>
      <c r="T96" s="12">
        <f>SUM(K96+L96+M96+N96+O96+P96+Q96+R96-S96)</f>
        <v>2.62</v>
      </c>
      <c r="U96" s="4">
        <v>27</v>
      </c>
      <c r="V96" s="4" t="s">
        <v>28</v>
      </c>
      <c r="W96" s="12">
        <f>G96+T96</f>
        <v>75.600999999999999</v>
      </c>
      <c r="X96" s="4">
        <v>27</v>
      </c>
      <c r="Y96" s="4">
        <v>23</v>
      </c>
      <c r="Z96" s="4">
        <f t="shared" si="18"/>
        <v>-4</v>
      </c>
      <c r="AA96" s="14"/>
      <c r="AB96" s="14"/>
    </row>
    <row r="97" spans="1:28" x14ac:dyDescent="0.4">
      <c r="A97" s="4">
        <v>28</v>
      </c>
      <c r="B97" s="4" t="s">
        <v>35</v>
      </c>
      <c r="C97" s="2" t="s">
        <v>116</v>
      </c>
      <c r="D97" s="4" t="s">
        <v>113</v>
      </c>
      <c r="E97" s="12">
        <v>85.466700000000003</v>
      </c>
      <c r="F97" s="11">
        <v>0.85</v>
      </c>
      <c r="G97" s="12">
        <f>E97*F97</f>
        <v>72.646694999999994</v>
      </c>
      <c r="H97" s="4">
        <v>26</v>
      </c>
      <c r="I97" s="4">
        <v>9</v>
      </c>
      <c r="J97" s="4">
        <f t="shared" si="17"/>
        <v>-17</v>
      </c>
      <c r="K97" s="4">
        <v>0.5</v>
      </c>
      <c r="L97" s="4">
        <v>0.5</v>
      </c>
      <c r="M97" s="5">
        <v>1.64</v>
      </c>
      <c r="N97" s="4"/>
      <c r="O97" s="4"/>
      <c r="P97" s="4"/>
      <c r="Q97" s="4"/>
      <c r="R97" s="4"/>
      <c r="S97" s="4"/>
      <c r="T97" s="12">
        <f>SUM(K97+L97+M97+N97+O97+P97+Q97+R97-S97)</f>
        <v>2.6399999999999997</v>
      </c>
      <c r="U97" s="4">
        <v>25</v>
      </c>
      <c r="V97" s="4" t="s">
        <v>28</v>
      </c>
      <c r="W97" s="12">
        <f>G97+T97</f>
        <v>75.286694999999995</v>
      </c>
      <c r="X97" s="4">
        <v>28</v>
      </c>
      <c r="Y97" s="4">
        <v>16</v>
      </c>
      <c r="Z97" s="4">
        <f t="shared" si="18"/>
        <v>-12</v>
      </c>
      <c r="AA97" s="14"/>
      <c r="AB97" s="14"/>
    </row>
    <row r="98" spans="1:28" x14ac:dyDescent="0.4">
      <c r="A98" s="4">
        <v>29</v>
      </c>
      <c r="B98" s="4" t="s">
        <v>41</v>
      </c>
      <c r="C98" s="2" t="s">
        <v>116</v>
      </c>
      <c r="D98" s="4" t="s">
        <v>114</v>
      </c>
      <c r="E98" s="12">
        <v>84.571399999999997</v>
      </c>
      <c r="F98" s="11">
        <v>0.85</v>
      </c>
      <c r="G98" s="12">
        <f>E98*F98</f>
        <v>71.885689999999997</v>
      </c>
      <c r="H98" s="4">
        <v>28</v>
      </c>
      <c r="I98" s="4">
        <v>12</v>
      </c>
      <c r="J98" s="4">
        <f t="shared" si="17"/>
        <v>-16</v>
      </c>
      <c r="K98" s="4">
        <v>0.5</v>
      </c>
      <c r="L98" s="4">
        <v>0.5</v>
      </c>
      <c r="M98" s="5">
        <v>1.59</v>
      </c>
      <c r="N98" s="4"/>
      <c r="O98" s="4"/>
      <c r="P98" s="4"/>
      <c r="Q98" s="4"/>
      <c r="R98" s="4"/>
      <c r="S98" s="4"/>
      <c r="T98" s="12">
        <f>SUM(K98+L98+M98+N98+O98+P98+Q98+R98-S98)</f>
        <v>2.59</v>
      </c>
      <c r="U98" s="4">
        <v>28</v>
      </c>
      <c r="V98" s="4" t="s">
        <v>28</v>
      </c>
      <c r="W98" s="12">
        <f>G98+T98</f>
        <v>74.47569</v>
      </c>
      <c r="X98" s="4">
        <v>29</v>
      </c>
      <c r="Y98" s="4">
        <v>20</v>
      </c>
      <c r="Z98" s="4">
        <f t="shared" si="18"/>
        <v>-9</v>
      </c>
      <c r="AA98" s="14"/>
      <c r="AB98" s="14"/>
    </row>
    <row r="99" spans="1:28" x14ac:dyDescent="0.4">
      <c r="A99" s="4">
        <v>30</v>
      </c>
      <c r="B99" s="4" t="s">
        <v>27</v>
      </c>
      <c r="C99" s="2" t="s">
        <v>116</v>
      </c>
      <c r="D99" s="4" t="s">
        <v>115</v>
      </c>
      <c r="E99" s="12">
        <v>76.83</v>
      </c>
      <c r="F99" s="11">
        <v>0.85</v>
      </c>
      <c r="G99" s="12">
        <f>E99*F99</f>
        <v>65.305499999999995</v>
      </c>
      <c r="H99" s="4">
        <v>30</v>
      </c>
      <c r="I99" s="4">
        <v>28</v>
      </c>
      <c r="J99" s="4">
        <f t="shared" si="17"/>
        <v>-2</v>
      </c>
      <c r="K99" s="4">
        <v>0.5</v>
      </c>
      <c r="L99" s="16">
        <v>0.5</v>
      </c>
      <c r="M99" s="35">
        <v>1.58</v>
      </c>
      <c r="N99" s="17"/>
      <c r="O99" s="4"/>
      <c r="P99" s="4"/>
      <c r="Q99" s="4"/>
      <c r="R99" s="4"/>
      <c r="S99" s="4"/>
      <c r="T99" s="12">
        <f>SUM(K99+L99+M99+N99+O99+P99+Q99+R99-S99)</f>
        <v>2.58</v>
      </c>
      <c r="U99" s="4">
        <v>29</v>
      </c>
      <c r="V99" s="4" t="s">
        <v>28</v>
      </c>
      <c r="W99" s="12">
        <f>G99+T99</f>
        <v>67.885499999999993</v>
      </c>
      <c r="X99" s="4">
        <v>30</v>
      </c>
      <c r="Y99" s="4">
        <v>28</v>
      </c>
      <c r="Z99" s="4">
        <f t="shared" si="18"/>
        <v>-2</v>
      </c>
      <c r="AA99" s="14"/>
      <c r="AB99" s="14"/>
    </row>
    <row r="100" spans="1:28" x14ac:dyDescent="0.4">
      <c r="A100" s="25"/>
      <c r="B100" s="25"/>
      <c r="C100" s="40"/>
      <c r="D100" s="25"/>
      <c r="E100" s="41"/>
      <c r="F100" s="42"/>
      <c r="G100" s="41"/>
      <c r="H100" s="25"/>
      <c r="I100" s="25"/>
      <c r="J100" s="25"/>
      <c r="K100" s="25"/>
      <c r="L100" s="25"/>
      <c r="M100" s="43"/>
      <c r="N100" s="25"/>
      <c r="O100" s="25"/>
      <c r="P100" s="25"/>
      <c r="Q100" s="25"/>
      <c r="R100" s="25"/>
      <c r="S100" s="25"/>
      <c r="T100" s="41"/>
      <c r="U100" s="25"/>
      <c r="V100" s="25"/>
      <c r="W100" s="41"/>
      <c r="X100" s="25"/>
      <c r="Y100" s="25"/>
      <c r="Z100" s="25"/>
      <c r="AA100" s="44"/>
      <c r="AB100" s="44"/>
    </row>
    <row r="102" spans="1:28" ht="20.25" x14ac:dyDescent="0.4">
      <c r="A102" s="48" t="s">
        <v>0</v>
      </c>
      <c r="B102" s="48"/>
      <c r="C102" s="48"/>
      <c r="D102" s="48"/>
      <c r="E102" s="48"/>
      <c r="F102" s="48"/>
      <c r="G102" s="48"/>
      <c r="H102" s="49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9"/>
      <c r="V102" s="48"/>
      <c r="W102" s="48"/>
      <c r="X102" s="48"/>
      <c r="Y102" s="48"/>
      <c r="Z102" s="48"/>
      <c r="AA102" s="48"/>
      <c r="AB102" s="48"/>
    </row>
    <row r="103" spans="1:28" x14ac:dyDescent="0.4">
      <c r="A103" s="46" t="s">
        <v>1</v>
      </c>
      <c r="B103" s="46" t="s">
        <v>2</v>
      </c>
      <c r="C103" s="46" t="s">
        <v>3</v>
      </c>
      <c r="D103" s="46" t="s">
        <v>4</v>
      </c>
      <c r="E103" s="46" t="s">
        <v>5</v>
      </c>
      <c r="F103" s="1"/>
      <c r="G103" s="46" t="s">
        <v>49</v>
      </c>
      <c r="H103" s="46" t="s">
        <v>6</v>
      </c>
      <c r="I103" s="46" t="s">
        <v>7</v>
      </c>
      <c r="J103" s="46" t="s">
        <v>8</v>
      </c>
      <c r="K103" s="46" t="s">
        <v>9</v>
      </c>
      <c r="L103" s="47"/>
      <c r="M103" s="46" t="s">
        <v>10</v>
      </c>
      <c r="N103" s="46" t="s">
        <v>11</v>
      </c>
      <c r="O103" s="46" t="s">
        <v>12</v>
      </c>
      <c r="P103" s="46" t="s">
        <v>13</v>
      </c>
      <c r="Q103" s="46" t="s">
        <v>14</v>
      </c>
      <c r="R103" s="46" t="s">
        <v>15</v>
      </c>
      <c r="S103" s="46" t="s">
        <v>16</v>
      </c>
      <c r="T103" s="51" t="s">
        <v>17</v>
      </c>
      <c r="U103" s="53" t="s">
        <v>18</v>
      </c>
      <c r="V103" s="46" t="s">
        <v>19</v>
      </c>
      <c r="W103" s="46" t="s">
        <v>20</v>
      </c>
      <c r="X103" s="46" t="s">
        <v>21</v>
      </c>
      <c r="Y103" s="46" t="s">
        <v>22</v>
      </c>
      <c r="Z103" s="46" t="s">
        <v>23</v>
      </c>
      <c r="AA103" s="46" t="s">
        <v>24</v>
      </c>
      <c r="AB103" s="46" t="s">
        <v>25</v>
      </c>
    </row>
    <row r="104" spans="1:28" ht="38.25" x14ac:dyDescent="0.4">
      <c r="A104" s="47"/>
      <c r="B104" s="47"/>
      <c r="C104" s="47"/>
      <c r="D104" s="47"/>
      <c r="E104" s="47"/>
      <c r="F104" s="11">
        <v>0.85</v>
      </c>
      <c r="G104" s="50"/>
      <c r="H104" s="47"/>
      <c r="I104" s="47"/>
      <c r="J104" s="47"/>
      <c r="K104" s="1" t="s">
        <v>26</v>
      </c>
      <c r="L104" s="1" t="s">
        <v>50</v>
      </c>
      <c r="M104" s="47"/>
      <c r="N104" s="47"/>
      <c r="O104" s="47"/>
      <c r="P104" s="47"/>
      <c r="Q104" s="47"/>
      <c r="R104" s="47"/>
      <c r="S104" s="47"/>
      <c r="T104" s="52"/>
      <c r="U104" s="54"/>
      <c r="V104" s="47"/>
      <c r="W104" s="47"/>
      <c r="X104" s="47"/>
      <c r="Y104" s="47"/>
      <c r="Z104" s="47"/>
      <c r="AA104" s="47"/>
      <c r="AB104" s="47"/>
    </row>
    <row r="105" spans="1:28" x14ac:dyDescent="0.4">
      <c r="A105" s="20">
        <v>1</v>
      </c>
      <c r="B105" s="4" t="s">
        <v>41</v>
      </c>
      <c r="C105" s="4" t="s">
        <v>117</v>
      </c>
      <c r="D105" s="4" t="s">
        <v>118</v>
      </c>
      <c r="E105" s="21">
        <v>95.879499999999993</v>
      </c>
      <c r="F105" s="22">
        <v>0.85</v>
      </c>
      <c r="G105" s="21">
        <v>81.497574999999998</v>
      </c>
      <c r="H105" s="20">
        <v>1</v>
      </c>
      <c r="I105" s="20">
        <v>1</v>
      </c>
      <c r="J105" s="20">
        <f>I105-H105</f>
        <v>0</v>
      </c>
      <c r="K105" s="20">
        <v>0.5</v>
      </c>
      <c r="L105" s="20">
        <v>0.5</v>
      </c>
      <c r="M105" s="21">
        <v>1.59</v>
      </c>
      <c r="N105" s="20">
        <v>1.5</v>
      </c>
      <c r="O105" s="20">
        <v>4.5</v>
      </c>
      <c r="P105" s="20">
        <v>4</v>
      </c>
      <c r="Q105" s="20">
        <v>1</v>
      </c>
      <c r="R105" s="20">
        <v>1</v>
      </c>
      <c r="S105" s="20"/>
      <c r="T105" s="21">
        <v>14.59</v>
      </c>
      <c r="U105" s="20">
        <v>3</v>
      </c>
      <c r="V105" s="20" t="s">
        <v>28</v>
      </c>
      <c r="W105" s="21">
        <v>96.087575000000001</v>
      </c>
      <c r="X105" s="20">
        <v>1</v>
      </c>
      <c r="Y105" s="20">
        <v>1</v>
      </c>
      <c r="Z105" s="20">
        <f>Y105-X105</f>
        <v>0</v>
      </c>
      <c r="AA105" s="20" t="s">
        <v>48</v>
      </c>
      <c r="AB105" s="23"/>
    </row>
    <row r="106" spans="1:28" x14ac:dyDescent="0.4">
      <c r="A106" s="20">
        <v>2</v>
      </c>
      <c r="B106" s="4" t="s">
        <v>41</v>
      </c>
      <c r="C106" s="4" t="s">
        <v>117</v>
      </c>
      <c r="D106" s="4" t="s">
        <v>119</v>
      </c>
      <c r="E106" s="21">
        <v>95.432100000000005</v>
      </c>
      <c r="F106" s="22">
        <v>0.85</v>
      </c>
      <c r="G106" s="21">
        <v>81.117284999999995</v>
      </c>
      <c r="H106" s="20">
        <v>3</v>
      </c>
      <c r="I106" s="20">
        <v>2</v>
      </c>
      <c r="J106" s="20">
        <f t="shared" ref="J106:J146" si="19">I106-H106</f>
        <v>-1</v>
      </c>
      <c r="K106" s="20">
        <v>0.5</v>
      </c>
      <c r="L106" s="20">
        <v>0.5</v>
      </c>
      <c r="M106" s="21">
        <v>1.66</v>
      </c>
      <c r="N106" s="20">
        <v>1.5</v>
      </c>
      <c r="O106" s="20">
        <v>4.5</v>
      </c>
      <c r="P106" s="20">
        <v>4</v>
      </c>
      <c r="Q106" s="20">
        <v>1</v>
      </c>
      <c r="R106" s="20">
        <v>1</v>
      </c>
      <c r="S106" s="20"/>
      <c r="T106" s="21">
        <v>14.66</v>
      </c>
      <c r="U106" s="20">
        <v>1</v>
      </c>
      <c r="V106" s="20" t="s">
        <v>28</v>
      </c>
      <c r="W106" s="21">
        <v>95.777285000000006</v>
      </c>
      <c r="X106" s="20">
        <v>2</v>
      </c>
      <c r="Y106" s="20">
        <v>2</v>
      </c>
      <c r="Z106" s="20">
        <f t="shared" ref="Z106:Z146" si="20">Y106-X106</f>
        <v>0</v>
      </c>
      <c r="AA106" s="20" t="s">
        <v>48</v>
      </c>
      <c r="AB106" s="23"/>
    </row>
    <row r="107" spans="1:28" x14ac:dyDescent="0.4">
      <c r="A107" s="20">
        <v>3</v>
      </c>
      <c r="B107" s="4" t="s">
        <v>30</v>
      </c>
      <c r="C107" s="4" t="s">
        <v>117</v>
      </c>
      <c r="D107" s="4" t="s">
        <v>120</v>
      </c>
      <c r="E107" s="21">
        <v>95.15</v>
      </c>
      <c r="F107" s="22">
        <v>0.85</v>
      </c>
      <c r="G107" s="21">
        <v>80.877499999999998</v>
      </c>
      <c r="H107" s="20">
        <v>5</v>
      </c>
      <c r="I107" s="20">
        <v>3</v>
      </c>
      <c r="J107" s="20">
        <f t="shared" si="19"/>
        <v>-2</v>
      </c>
      <c r="K107" s="20">
        <v>0.5</v>
      </c>
      <c r="L107" s="20">
        <v>0.5</v>
      </c>
      <c r="M107" s="21">
        <v>1.58</v>
      </c>
      <c r="N107" s="20">
        <v>1.5</v>
      </c>
      <c r="O107" s="20">
        <v>4.5</v>
      </c>
      <c r="P107" s="20">
        <v>4</v>
      </c>
      <c r="Q107" s="20">
        <v>1</v>
      </c>
      <c r="R107" s="20">
        <v>0.7</v>
      </c>
      <c r="S107" s="20"/>
      <c r="T107" s="21">
        <v>14.28</v>
      </c>
      <c r="U107" s="20">
        <v>5</v>
      </c>
      <c r="V107" s="20" t="s">
        <v>28</v>
      </c>
      <c r="W107" s="21">
        <v>95.157499999999999</v>
      </c>
      <c r="X107" s="20">
        <v>3</v>
      </c>
      <c r="Y107" s="20">
        <v>4</v>
      </c>
      <c r="Z107" s="20">
        <f t="shared" si="20"/>
        <v>1</v>
      </c>
      <c r="AA107" s="4" t="s">
        <v>32</v>
      </c>
      <c r="AB107" s="23"/>
    </row>
    <row r="108" spans="1:28" x14ac:dyDescent="0.4">
      <c r="A108" s="20">
        <v>4</v>
      </c>
      <c r="B108" s="4" t="s">
        <v>27</v>
      </c>
      <c r="C108" s="4" t="s">
        <v>117</v>
      </c>
      <c r="D108" s="4" t="s">
        <v>121</v>
      </c>
      <c r="E108" s="21">
        <v>95.16</v>
      </c>
      <c r="F108" s="22">
        <v>0.85</v>
      </c>
      <c r="G108" s="21">
        <v>80.885999999999996</v>
      </c>
      <c r="H108" s="20">
        <v>4</v>
      </c>
      <c r="I108" s="20">
        <v>7</v>
      </c>
      <c r="J108" s="20">
        <f t="shared" si="19"/>
        <v>3</v>
      </c>
      <c r="K108" s="20">
        <v>0.5</v>
      </c>
      <c r="L108" s="20">
        <v>0.5</v>
      </c>
      <c r="M108" s="21">
        <v>1.55</v>
      </c>
      <c r="N108" s="20">
        <v>1.2</v>
      </c>
      <c r="O108" s="20">
        <v>4.5</v>
      </c>
      <c r="P108" s="20">
        <v>4</v>
      </c>
      <c r="Q108" s="20">
        <v>1</v>
      </c>
      <c r="R108" s="20">
        <v>1</v>
      </c>
      <c r="S108" s="20"/>
      <c r="T108" s="21">
        <v>14.25</v>
      </c>
      <c r="U108" s="20">
        <v>6</v>
      </c>
      <c r="V108" s="20" t="s">
        <v>28</v>
      </c>
      <c r="W108" s="21">
        <v>95.135999999999996</v>
      </c>
      <c r="X108" s="20">
        <v>4</v>
      </c>
      <c r="Y108" s="20">
        <v>7</v>
      </c>
      <c r="Z108" s="20">
        <f t="shared" si="20"/>
        <v>3</v>
      </c>
      <c r="AA108" s="4" t="s">
        <v>32</v>
      </c>
      <c r="AB108" s="23"/>
    </row>
    <row r="109" spans="1:28" x14ac:dyDescent="0.4">
      <c r="A109" s="20">
        <v>5</v>
      </c>
      <c r="B109" s="4" t="s">
        <v>35</v>
      </c>
      <c r="C109" s="4" t="s">
        <v>117</v>
      </c>
      <c r="D109" s="4" t="s">
        <v>122</v>
      </c>
      <c r="E109" s="21">
        <v>94.2346</v>
      </c>
      <c r="F109" s="22">
        <v>0.85</v>
      </c>
      <c r="G109" s="21">
        <v>80.099410000000006</v>
      </c>
      <c r="H109" s="20">
        <v>7</v>
      </c>
      <c r="I109" s="20">
        <v>8</v>
      </c>
      <c r="J109" s="20">
        <f t="shared" si="19"/>
        <v>1</v>
      </c>
      <c r="K109" s="20">
        <v>0.5</v>
      </c>
      <c r="L109" s="20">
        <v>0.5</v>
      </c>
      <c r="M109" s="21">
        <v>1.58</v>
      </c>
      <c r="N109" s="20">
        <v>1.5</v>
      </c>
      <c r="O109" s="20">
        <v>4.5</v>
      </c>
      <c r="P109" s="20">
        <v>4</v>
      </c>
      <c r="Q109" s="20">
        <v>1</v>
      </c>
      <c r="R109" s="20">
        <v>1</v>
      </c>
      <c r="S109" s="20"/>
      <c r="T109" s="21">
        <v>14.58</v>
      </c>
      <c r="U109" s="20">
        <v>4</v>
      </c>
      <c r="V109" s="20" t="s">
        <v>28</v>
      </c>
      <c r="W109" s="21">
        <v>94.679410000000004</v>
      </c>
      <c r="X109" s="20">
        <v>5</v>
      </c>
      <c r="Y109" s="20">
        <v>6</v>
      </c>
      <c r="Z109" s="20">
        <f t="shared" si="20"/>
        <v>1</v>
      </c>
      <c r="AA109" s="4" t="s">
        <v>32</v>
      </c>
      <c r="AB109" s="23"/>
    </row>
    <row r="110" spans="1:28" x14ac:dyDescent="0.4">
      <c r="A110" s="20">
        <v>6</v>
      </c>
      <c r="B110" s="4" t="s">
        <v>35</v>
      </c>
      <c r="C110" s="4" t="s">
        <v>117</v>
      </c>
      <c r="D110" s="4" t="s">
        <v>123</v>
      </c>
      <c r="E110" s="21">
        <v>95.516499999999994</v>
      </c>
      <c r="F110" s="22">
        <v>0.85</v>
      </c>
      <c r="G110" s="21">
        <v>81.189025000000001</v>
      </c>
      <c r="H110" s="20">
        <v>2</v>
      </c>
      <c r="I110" s="20">
        <v>4</v>
      </c>
      <c r="J110" s="20">
        <f t="shared" si="19"/>
        <v>2</v>
      </c>
      <c r="K110" s="20">
        <v>0.5</v>
      </c>
      <c r="L110" s="20">
        <v>0.5</v>
      </c>
      <c r="M110" s="21">
        <v>1.59</v>
      </c>
      <c r="N110" s="20">
        <v>1.2</v>
      </c>
      <c r="O110" s="20">
        <v>3.6</v>
      </c>
      <c r="P110" s="20">
        <v>4</v>
      </c>
      <c r="Q110" s="20">
        <v>1</v>
      </c>
      <c r="R110" s="20">
        <v>1</v>
      </c>
      <c r="S110" s="20"/>
      <c r="T110" s="21">
        <v>13.39</v>
      </c>
      <c r="U110" s="20">
        <v>9</v>
      </c>
      <c r="V110" s="20" t="s">
        <v>28</v>
      </c>
      <c r="W110" s="21">
        <v>94.579025000000001</v>
      </c>
      <c r="X110" s="20">
        <v>6</v>
      </c>
      <c r="Y110" s="20">
        <v>3</v>
      </c>
      <c r="Z110" s="20">
        <f t="shared" si="20"/>
        <v>-3</v>
      </c>
      <c r="AA110" s="4" t="s">
        <v>32</v>
      </c>
      <c r="AB110" s="23"/>
    </row>
    <row r="111" spans="1:28" x14ac:dyDescent="0.4">
      <c r="A111" s="20">
        <v>7</v>
      </c>
      <c r="B111" s="4" t="s">
        <v>27</v>
      </c>
      <c r="C111" s="4" t="s">
        <v>117</v>
      </c>
      <c r="D111" s="4" t="s">
        <v>124</v>
      </c>
      <c r="E111" s="21">
        <v>93.56</v>
      </c>
      <c r="F111" s="22">
        <v>0.85</v>
      </c>
      <c r="G111" s="21">
        <v>79.525999999999996</v>
      </c>
      <c r="H111" s="20">
        <v>9</v>
      </c>
      <c r="I111" s="20">
        <v>11</v>
      </c>
      <c r="J111" s="20">
        <f t="shared" si="19"/>
        <v>2</v>
      </c>
      <c r="K111" s="20">
        <v>0.5</v>
      </c>
      <c r="L111" s="20">
        <v>0.5</v>
      </c>
      <c r="M111" s="21">
        <v>1.61</v>
      </c>
      <c r="N111" s="20">
        <v>1.5</v>
      </c>
      <c r="O111" s="20">
        <v>4.5</v>
      </c>
      <c r="P111" s="4">
        <v>4</v>
      </c>
      <c r="Q111" s="4">
        <v>1</v>
      </c>
      <c r="R111" s="20">
        <v>1</v>
      </c>
      <c r="S111" s="20"/>
      <c r="T111" s="21">
        <v>14.61</v>
      </c>
      <c r="U111" s="20">
        <v>2</v>
      </c>
      <c r="V111" s="20" t="s">
        <v>28</v>
      </c>
      <c r="W111" s="21">
        <v>94.135999999999996</v>
      </c>
      <c r="X111" s="20">
        <v>7</v>
      </c>
      <c r="Y111" s="20">
        <v>8</v>
      </c>
      <c r="Z111" s="20">
        <f t="shared" si="20"/>
        <v>1</v>
      </c>
      <c r="AA111" s="4" t="s">
        <v>32</v>
      </c>
      <c r="AB111" s="23"/>
    </row>
    <row r="112" spans="1:28" x14ac:dyDescent="0.4">
      <c r="A112" s="20">
        <v>8</v>
      </c>
      <c r="B112" s="4" t="s">
        <v>35</v>
      </c>
      <c r="C112" s="4" t="s">
        <v>117</v>
      </c>
      <c r="D112" s="4" t="s">
        <v>125</v>
      </c>
      <c r="E112" s="21">
        <v>94.259299999999996</v>
      </c>
      <c r="F112" s="22">
        <v>0.85</v>
      </c>
      <c r="G112" s="21">
        <v>80.120405000000005</v>
      </c>
      <c r="H112" s="20">
        <v>6</v>
      </c>
      <c r="I112" s="20">
        <v>5</v>
      </c>
      <c r="J112" s="20">
        <f t="shared" si="19"/>
        <v>-1</v>
      </c>
      <c r="K112" s="20">
        <v>0.5</v>
      </c>
      <c r="L112" s="20">
        <v>0.5</v>
      </c>
      <c r="M112" s="21">
        <v>1.58</v>
      </c>
      <c r="N112" s="20">
        <v>1</v>
      </c>
      <c r="O112" s="20">
        <v>3.6</v>
      </c>
      <c r="P112" s="20">
        <v>4</v>
      </c>
      <c r="Q112" s="20">
        <v>1</v>
      </c>
      <c r="R112" s="20">
        <v>1</v>
      </c>
      <c r="S112" s="20"/>
      <c r="T112" s="21">
        <v>13.18</v>
      </c>
      <c r="U112" s="20">
        <v>10</v>
      </c>
      <c r="V112" s="20" t="s">
        <v>28</v>
      </c>
      <c r="W112" s="21">
        <v>93.300404999999998</v>
      </c>
      <c r="X112" s="20">
        <v>8</v>
      </c>
      <c r="Y112" s="20">
        <v>5</v>
      </c>
      <c r="Z112" s="20">
        <f t="shared" si="20"/>
        <v>-3</v>
      </c>
      <c r="AA112" s="4" t="s">
        <v>32</v>
      </c>
      <c r="AB112" s="23"/>
    </row>
    <row r="113" spans="1:28" x14ac:dyDescent="0.4">
      <c r="A113" s="20">
        <v>9</v>
      </c>
      <c r="B113" s="4" t="s">
        <v>30</v>
      </c>
      <c r="C113" s="4" t="s">
        <v>117</v>
      </c>
      <c r="D113" s="4" t="s">
        <v>126</v>
      </c>
      <c r="E113" s="21">
        <v>93.96</v>
      </c>
      <c r="F113" s="22">
        <v>0.85</v>
      </c>
      <c r="G113" s="21">
        <v>79.866</v>
      </c>
      <c r="H113" s="20">
        <v>8</v>
      </c>
      <c r="I113" s="20">
        <v>6</v>
      </c>
      <c r="J113" s="20">
        <f t="shared" si="19"/>
        <v>-2</v>
      </c>
      <c r="K113" s="20">
        <v>0.5</v>
      </c>
      <c r="L113" s="20">
        <v>0.5</v>
      </c>
      <c r="M113" s="21">
        <v>1.65</v>
      </c>
      <c r="N113" s="20">
        <v>1.4</v>
      </c>
      <c r="O113" s="20">
        <v>4.05</v>
      </c>
      <c r="P113" s="20">
        <v>4</v>
      </c>
      <c r="Q113" s="20">
        <v>1</v>
      </c>
      <c r="R113" s="20"/>
      <c r="S113" s="20"/>
      <c r="T113" s="21">
        <v>13.1</v>
      </c>
      <c r="U113" s="20">
        <v>11</v>
      </c>
      <c r="V113" s="20" t="s">
        <v>28</v>
      </c>
      <c r="W113" s="21">
        <v>92.965999999999994</v>
      </c>
      <c r="X113" s="20">
        <v>9</v>
      </c>
      <c r="Y113" s="20">
        <v>10</v>
      </c>
      <c r="Z113" s="20">
        <f t="shared" si="20"/>
        <v>1</v>
      </c>
      <c r="AA113" s="4" t="s">
        <v>34</v>
      </c>
      <c r="AB113" s="23"/>
    </row>
    <row r="114" spans="1:28" x14ac:dyDescent="0.4">
      <c r="A114" s="20">
        <v>10</v>
      </c>
      <c r="B114" s="4" t="s">
        <v>30</v>
      </c>
      <c r="C114" s="4" t="s">
        <v>117</v>
      </c>
      <c r="D114" s="4" t="s">
        <v>127</v>
      </c>
      <c r="E114" s="21">
        <v>93.4</v>
      </c>
      <c r="F114" s="22">
        <v>0.85</v>
      </c>
      <c r="G114" s="21">
        <v>79.39</v>
      </c>
      <c r="H114" s="20">
        <v>10</v>
      </c>
      <c r="I114" s="20">
        <v>17</v>
      </c>
      <c r="J114" s="20">
        <f t="shared" si="19"/>
        <v>7</v>
      </c>
      <c r="K114" s="20">
        <v>0.5</v>
      </c>
      <c r="L114" s="20">
        <v>0.5</v>
      </c>
      <c r="M114" s="21">
        <v>1.55</v>
      </c>
      <c r="N114" s="20">
        <v>0.8</v>
      </c>
      <c r="O114" s="20">
        <v>4.5</v>
      </c>
      <c r="P114" s="20">
        <v>4</v>
      </c>
      <c r="Q114" s="20">
        <v>1</v>
      </c>
      <c r="R114" s="20">
        <v>0.7</v>
      </c>
      <c r="S114" s="20"/>
      <c r="T114" s="21">
        <v>13.55</v>
      </c>
      <c r="U114" s="20">
        <v>8</v>
      </c>
      <c r="V114" s="20" t="s">
        <v>28</v>
      </c>
      <c r="W114" s="21">
        <v>92.94</v>
      </c>
      <c r="X114" s="20">
        <v>10</v>
      </c>
      <c r="Y114" s="20">
        <v>13</v>
      </c>
      <c r="Z114" s="20">
        <f t="shared" si="20"/>
        <v>3</v>
      </c>
      <c r="AA114" s="4" t="s">
        <v>34</v>
      </c>
      <c r="AB114" s="23"/>
    </row>
    <row r="115" spans="1:28" x14ac:dyDescent="0.4">
      <c r="A115" s="20">
        <v>11</v>
      </c>
      <c r="B115" s="4" t="s">
        <v>30</v>
      </c>
      <c r="C115" s="4" t="s">
        <v>117</v>
      </c>
      <c r="D115" s="4" t="s">
        <v>128</v>
      </c>
      <c r="E115" s="21">
        <v>92.95</v>
      </c>
      <c r="F115" s="22">
        <v>0.85</v>
      </c>
      <c r="G115" s="21">
        <v>79.007499999999993</v>
      </c>
      <c r="H115" s="20">
        <v>12</v>
      </c>
      <c r="I115" s="20">
        <v>13</v>
      </c>
      <c r="J115" s="20">
        <f t="shared" si="19"/>
        <v>1</v>
      </c>
      <c r="K115" s="20">
        <v>0.5</v>
      </c>
      <c r="L115" s="20">
        <v>0.5</v>
      </c>
      <c r="M115" s="21">
        <v>1.57</v>
      </c>
      <c r="N115" s="20">
        <v>0.8</v>
      </c>
      <c r="O115" s="20">
        <v>4.5</v>
      </c>
      <c r="P115" s="20">
        <v>4</v>
      </c>
      <c r="Q115" s="20">
        <v>1</v>
      </c>
      <c r="R115" s="20">
        <v>0.7</v>
      </c>
      <c r="S115" s="20"/>
      <c r="T115" s="21">
        <v>13.57</v>
      </c>
      <c r="U115" s="20">
        <v>7</v>
      </c>
      <c r="V115" s="20" t="s">
        <v>28</v>
      </c>
      <c r="W115" s="21">
        <v>92.577500000000001</v>
      </c>
      <c r="X115" s="20">
        <v>11</v>
      </c>
      <c r="Y115" s="20">
        <v>11</v>
      </c>
      <c r="Z115" s="20">
        <f t="shared" si="20"/>
        <v>0</v>
      </c>
      <c r="AA115" s="4" t="s">
        <v>34</v>
      </c>
      <c r="AB115" s="23"/>
    </row>
    <row r="116" spans="1:28" x14ac:dyDescent="0.4">
      <c r="A116" s="20">
        <v>12</v>
      </c>
      <c r="B116" s="4" t="s">
        <v>30</v>
      </c>
      <c r="C116" s="4" t="s">
        <v>117</v>
      </c>
      <c r="D116" s="4" t="s">
        <v>129</v>
      </c>
      <c r="E116" s="21">
        <v>91.88</v>
      </c>
      <c r="F116" s="22">
        <v>0.85</v>
      </c>
      <c r="G116" s="21">
        <v>78.097999999999999</v>
      </c>
      <c r="H116" s="20">
        <v>16</v>
      </c>
      <c r="I116" s="20">
        <v>18</v>
      </c>
      <c r="J116" s="20">
        <f t="shared" si="19"/>
        <v>2</v>
      </c>
      <c r="K116" s="20">
        <v>0.5</v>
      </c>
      <c r="L116" s="20">
        <v>0.5</v>
      </c>
      <c r="M116" s="21">
        <v>1.55</v>
      </c>
      <c r="N116" s="20">
        <v>1.5</v>
      </c>
      <c r="O116" s="20">
        <v>3.8</v>
      </c>
      <c r="P116" s="20">
        <v>3.2</v>
      </c>
      <c r="Q116" s="20">
        <v>1</v>
      </c>
      <c r="R116" s="20">
        <v>1</v>
      </c>
      <c r="S116" s="20"/>
      <c r="T116" s="21">
        <v>13.05</v>
      </c>
      <c r="U116" s="20">
        <v>12</v>
      </c>
      <c r="V116" s="20" t="s">
        <v>28</v>
      </c>
      <c r="W116" s="21">
        <v>91.147999999999996</v>
      </c>
      <c r="X116" s="20">
        <v>12</v>
      </c>
      <c r="Y116" s="20">
        <v>16</v>
      </c>
      <c r="Z116" s="20">
        <f t="shared" si="20"/>
        <v>4</v>
      </c>
      <c r="AA116" s="4" t="s">
        <v>34</v>
      </c>
      <c r="AB116" s="23"/>
    </row>
    <row r="117" spans="1:28" x14ac:dyDescent="0.4">
      <c r="A117" s="20">
        <v>13</v>
      </c>
      <c r="B117" s="4" t="s">
        <v>27</v>
      </c>
      <c r="C117" s="4" t="s">
        <v>117</v>
      </c>
      <c r="D117" s="4" t="s">
        <v>130</v>
      </c>
      <c r="E117" s="21">
        <v>91.42</v>
      </c>
      <c r="F117" s="22">
        <v>0.85</v>
      </c>
      <c r="G117" s="21">
        <v>77.706999999999994</v>
      </c>
      <c r="H117" s="20">
        <v>17</v>
      </c>
      <c r="I117" s="20">
        <v>10</v>
      </c>
      <c r="J117" s="20">
        <f t="shared" si="19"/>
        <v>-7</v>
      </c>
      <c r="K117" s="20">
        <v>0.5</v>
      </c>
      <c r="L117" s="20">
        <v>0.5</v>
      </c>
      <c r="M117" s="21">
        <v>1.6</v>
      </c>
      <c r="N117" s="20">
        <v>1.4</v>
      </c>
      <c r="O117" s="20">
        <v>3.3</v>
      </c>
      <c r="P117" s="20">
        <v>4</v>
      </c>
      <c r="Q117" s="20">
        <v>1</v>
      </c>
      <c r="R117" s="20">
        <v>0.6</v>
      </c>
      <c r="S117" s="20"/>
      <c r="T117" s="21">
        <v>12.9</v>
      </c>
      <c r="U117" s="20">
        <v>13</v>
      </c>
      <c r="V117" s="20" t="s">
        <v>28</v>
      </c>
      <c r="W117" s="21">
        <v>90.606999999999999</v>
      </c>
      <c r="X117" s="20">
        <v>13</v>
      </c>
      <c r="Y117" s="20">
        <v>9</v>
      </c>
      <c r="Z117" s="20">
        <f t="shared" si="20"/>
        <v>-4</v>
      </c>
      <c r="AA117" s="4" t="s">
        <v>34</v>
      </c>
      <c r="AB117" s="23"/>
    </row>
    <row r="118" spans="1:28" x14ac:dyDescent="0.4">
      <c r="A118" s="20">
        <v>14</v>
      </c>
      <c r="B118" s="4" t="s">
        <v>35</v>
      </c>
      <c r="C118" s="4" t="s">
        <v>117</v>
      </c>
      <c r="D118" s="4" t="s">
        <v>131</v>
      </c>
      <c r="E118" s="21">
        <v>93.194000000000003</v>
      </c>
      <c r="F118" s="22">
        <v>0.85</v>
      </c>
      <c r="G118" s="21">
        <v>79.2149</v>
      </c>
      <c r="H118" s="20">
        <v>11</v>
      </c>
      <c r="I118" s="20">
        <v>24</v>
      </c>
      <c r="J118" s="20">
        <f t="shared" si="19"/>
        <v>13</v>
      </c>
      <c r="K118" s="20">
        <v>0.5</v>
      </c>
      <c r="L118" s="20">
        <v>0.5</v>
      </c>
      <c r="M118" s="21">
        <v>1.67</v>
      </c>
      <c r="N118" s="20"/>
      <c r="O118" s="20">
        <v>1.4</v>
      </c>
      <c r="P118" s="20">
        <v>4</v>
      </c>
      <c r="Q118" s="20">
        <v>1</v>
      </c>
      <c r="R118" s="20"/>
      <c r="S118" s="20"/>
      <c r="T118" s="21">
        <v>9.07</v>
      </c>
      <c r="U118" s="20">
        <v>19</v>
      </c>
      <c r="V118" s="20" t="s">
        <v>28</v>
      </c>
      <c r="W118" s="21">
        <v>88.284899999999993</v>
      </c>
      <c r="X118" s="20">
        <v>14</v>
      </c>
      <c r="Y118" s="20">
        <v>20</v>
      </c>
      <c r="Z118" s="20">
        <f t="shared" si="20"/>
        <v>6</v>
      </c>
      <c r="AA118" s="4" t="s">
        <v>34</v>
      </c>
      <c r="AB118" s="23"/>
    </row>
    <row r="119" spans="1:28" x14ac:dyDescent="0.4">
      <c r="A119" s="20">
        <v>15</v>
      </c>
      <c r="B119" s="4" t="s">
        <v>30</v>
      </c>
      <c r="C119" s="4" t="s">
        <v>117</v>
      </c>
      <c r="D119" s="4" t="s">
        <v>132</v>
      </c>
      <c r="E119" s="21">
        <v>92.46</v>
      </c>
      <c r="F119" s="22">
        <v>0.85</v>
      </c>
      <c r="G119" s="21">
        <v>78.590999999999994</v>
      </c>
      <c r="H119" s="20">
        <v>13</v>
      </c>
      <c r="I119" s="20">
        <v>9</v>
      </c>
      <c r="J119" s="20">
        <f t="shared" si="19"/>
        <v>-4</v>
      </c>
      <c r="K119" s="20">
        <v>0.5</v>
      </c>
      <c r="L119" s="20">
        <v>0.5</v>
      </c>
      <c r="M119" s="21">
        <v>1.59</v>
      </c>
      <c r="N119" s="20"/>
      <c r="O119" s="20">
        <v>2</v>
      </c>
      <c r="P119" s="20">
        <v>4</v>
      </c>
      <c r="Q119" s="20">
        <v>0.4</v>
      </c>
      <c r="R119" s="20">
        <v>0.4</v>
      </c>
      <c r="S119" s="20"/>
      <c r="T119" s="21">
        <v>9.39</v>
      </c>
      <c r="U119" s="20">
        <v>17</v>
      </c>
      <c r="V119" s="20" t="s">
        <v>28</v>
      </c>
      <c r="W119" s="21">
        <v>87.980999999999995</v>
      </c>
      <c r="X119" s="20">
        <v>15</v>
      </c>
      <c r="Y119" s="20">
        <v>12</v>
      </c>
      <c r="Z119" s="20">
        <f t="shared" si="20"/>
        <v>-3</v>
      </c>
      <c r="AA119" s="4" t="s">
        <v>34</v>
      </c>
      <c r="AB119" s="23"/>
    </row>
    <row r="120" spans="1:28" x14ac:dyDescent="0.4">
      <c r="A120" s="20">
        <v>16</v>
      </c>
      <c r="B120" s="4" t="s">
        <v>41</v>
      </c>
      <c r="C120" s="4" t="s">
        <v>117</v>
      </c>
      <c r="D120" s="4" t="s">
        <v>133</v>
      </c>
      <c r="E120" s="21">
        <v>91.2637</v>
      </c>
      <c r="F120" s="22">
        <v>0.85</v>
      </c>
      <c r="G120" s="21">
        <v>77.574145000000001</v>
      </c>
      <c r="H120" s="20">
        <v>19</v>
      </c>
      <c r="I120" s="20">
        <v>12</v>
      </c>
      <c r="J120" s="20">
        <f t="shared" si="19"/>
        <v>-7</v>
      </c>
      <c r="K120" s="20">
        <v>0.5</v>
      </c>
      <c r="L120" s="20">
        <v>0.5</v>
      </c>
      <c r="M120" s="21">
        <v>1.63</v>
      </c>
      <c r="N120" s="20">
        <v>0.6</v>
      </c>
      <c r="O120" s="20">
        <v>2.2999999999999998</v>
      </c>
      <c r="P120" s="20">
        <v>3.7</v>
      </c>
      <c r="Q120" s="20">
        <v>0.6</v>
      </c>
      <c r="R120" s="20">
        <v>0.4</v>
      </c>
      <c r="S120" s="20"/>
      <c r="T120" s="21">
        <v>10.23</v>
      </c>
      <c r="U120" s="20">
        <v>16</v>
      </c>
      <c r="V120" s="20" t="s">
        <v>28</v>
      </c>
      <c r="W120" s="21">
        <v>86.804145000000005</v>
      </c>
      <c r="X120" s="20">
        <v>16</v>
      </c>
      <c r="Y120" s="20">
        <v>15</v>
      </c>
      <c r="Z120" s="20">
        <f t="shared" si="20"/>
        <v>-1</v>
      </c>
      <c r="AA120" s="4" t="s">
        <v>34</v>
      </c>
      <c r="AB120" s="23"/>
    </row>
    <row r="121" spans="1:28" x14ac:dyDescent="0.4">
      <c r="A121" s="20">
        <v>17</v>
      </c>
      <c r="B121" s="4" t="s">
        <v>41</v>
      </c>
      <c r="C121" s="4" t="s">
        <v>117</v>
      </c>
      <c r="D121" s="4" t="s">
        <v>134</v>
      </c>
      <c r="E121" s="21">
        <v>87.507900000000006</v>
      </c>
      <c r="F121" s="22">
        <v>0.85</v>
      </c>
      <c r="G121" s="21">
        <v>74.381715</v>
      </c>
      <c r="H121" s="20">
        <v>26</v>
      </c>
      <c r="I121" s="20">
        <v>19</v>
      </c>
      <c r="J121" s="20">
        <f t="shared" si="19"/>
        <v>-7</v>
      </c>
      <c r="K121" s="20">
        <v>0.5</v>
      </c>
      <c r="L121" s="20">
        <v>0.5</v>
      </c>
      <c r="M121" s="21">
        <v>1.66</v>
      </c>
      <c r="N121" s="20">
        <v>0.8</v>
      </c>
      <c r="O121" s="20">
        <v>4.1500000000000004</v>
      </c>
      <c r="P121" s="20">
        <v>4</v>
      </c>
      <c r="Q121" s="20">
        <v>0.4</v>
      </c>
      <c r="R121" s="20"/>
      <c r="S121" s="20"/>
      <c r="T121" s="21">
        <v>12.01</v>
      </c>
      <c r="U121" s="20">
        <v>14</v>
      </c>
      <c r="V121" s="20" t="s">
        <v>28</v>
      </c>
      <c r="W121" s="21">
        <v>86.391715000000005</v>
      </c>
      <c r="X121" s="20">
        <v>17</v>
      </c>
      <c r="Y121" s="20">
        <v>17</v>
      </c>
      <c r="Z121" s="20">
        <f t="shared" si="20"/>
        <v>0</v>
      </c>
      <c r="AA121" s="23"/>
      <c r="AB121" s="23"/>
    </row>
    <row r="122" spans="1:28" x14ac:dyDescent="0.4">
      <c r="A122" s="20">
        <v>18</v>
      </c>
      <c r="B122" s="4" t="s">
        <v>41</v>
      </c>
      <c r="C122" s="4" t="s">
        <v>117</v>
      </c>
      <c r="D122" s="4" t="s">
        <v>135</v>
      </c>
      <c r="E122" s="21">
        <v>88.203400000000002</v>
      </c>
      <c r="F122" s="22">
        <v>0.85</v>
      </c>
      <c r="G122" s="21">
        <v>74.972890000000007</v>
      </c>
      <c r="H122" s="20">
        <v>25</v>
      </c>
      <c r="I122" s="20">
        <v>21</v>
      </c>
      <c r="J122" s="20">
        <f t="shared" si="19"/>
        <v>-4</v>
      </c>
      <c r="K122" s="20">
        <v>0.5</v>
      </c>
      <c r="L122" s="20">
        <v>0.5</v>
      </c>
      <c r="M122" s="21">
        <v>1.59</v>
      </c>
      <c r="N122" s="20">
        <v>1.3</v>
      </c>
      <c r="O122" s="20">
        <v>2</v>
      </c>
      <c r="P122" s="20">
        <v>4</v>
      </c>
      <c r="Q122" s="20">
        <v>1</v>
      </c>
      <c r="R122" s="20"/>
      <c r="S122" s="20"/>
      <c r="T122" s="21">
        <v>10.89</v>
      </c>
      <c r="U122" s="20">
        <v>15</v>
      </c>
      <c r="V122" s="20" t="s">
        <v>28</v>
      </c>
      <c r="W122" s="21">
        <v>85.862889999999993</v>
      </c>
      <c r="X122" s="20">
        <v>18</v>
      </c>
      <c r="Y122" s="20">
        <v>14</v>
      </c>
      <c r="Z122" s="20">
        <f t="shared" si="20"/>
        <v>-4</v>
      </c>
      <c r="AA122" s="23"/>
      <c r="AB122" s="23"/>
    </row>
    <row r="123" spans="1:28" x14ac:dyDescent="0.4">
      <c r="A123" s="20">
        <v>20</v>
      </c>
      <c r="B123" s="4" t="s">
        <v>41</v>
      </c>
      <c r="C123" s="4" t="s">
        <v>117</v>
      </c>
      <c r="D123" s="4" t="s">
        <v>136</v>
      </c>
      <c r="E123" s="21">
        <v>88.5184</v>
      </c>
      <c r="F123" s="22">
        <v>0.85</v>
      </c>
      <c r="G123" s="21">
        <v>75.240639999999999</v>
      </c>
      <c r="H123" s="20">
        <v>23</v>
      </c>
      <c r="I123" s="20">
        <v>37</v>
      </c>
      <c r="J123" s="20">
        <f t="shared" si="19"/>
        <v>14</v>
      </c>
      <c r="K123" s="20">
        <v>0.5</v>
      </c>
      <c r="L123" s="20">
        <v>0.5</v>
      </c>
      <c r="M123" s="21">
        <v>1.67</v>
      </c>
      <c r="N123" s="20">
        <v>0.4</v>
      </c>
      <c r="O123" s="20">
        <v>1.71</v>
      </c>
      <c r="P123" s="20">
        <v>4</v>
      </c>
      <c r="Q123" s="20">
        <v>0.2</v>
      </c>
      <c r="R123" s="20">
        <v>0.3</v>
      </c>
      <c r="S123" s="20"/>
      <c r="T123" s="21">
        <v>9.2799999999999994</v>
      </c>
      <c r="U123" s="20">
        <v>18</v>
      </c>
      <c r="V123" s="20" t="s">
        <v>28</v>
      </c>
      <c r="W123" s="21">
        <v>84.52064</v>
      </c>
      <c r="X123" s="20">
        <v>19</v>
      </c>
      <c r="Y123" s="20">
        <v>30</v>
      </c>
      <c r="Z123" s="20">
        <f t="shared" si="20"/>
        <v>11</v>
      </c>
      <c r="AA123" s="23"/>
      <c r="AB123" s="23"/>
    </row>
    <row r="124" spans="1:28" x14ac:dyDescent="0.4">
      <c r="A124" s="20">
        <v>19</v>
      </c>
      <c r="B124" s="4" t="s">
        <v>35</v>
      </c>
      <c r="C124" s="4" t="s">
        <v>117</v>
      </c>
      <c r="D124" s="4" t="s">
        <v>137</v>
      </c>
      <c r="E124" s="21">
        <v>90.084699999999998</v>
      </c>
      <c r="F124" s="22">
        <v>0.85</v>
      </c>
      <c r="G124" s="21">
        <v>76.571995000000001</v>
      </c>
      <c r="H124" s="20">
        <v>20</v>
      </c>
      <c r="I124" s="20">
        <v>36</v>
      </c>
      <c r="J124" s="20">
        <f t="shared" si="19"/>
        <v>16</v>
      </c>
      <c r="K124" s="20">
        <v>0.5</v>
      </c>
      <c r="L124" s="20">
        <v>0.5</v>
      </c>
      <c r="M124" s="21">
        <v>1.58</v>
      </c>
      <c r="N124" s="20">
        <v>1</v>
      </c>
      <c r="O124" s="20">
        <v>2</v>
      </c>
      <c r="P124" s="20">
        <v>2</v>
      </c>
      <c r="Q124" s="20">
        <v>0.2</v>
      </c>
      <c r="R124" s="20"/>
      <c r="S124" s="20"/>
      <c r="T124" s="21">
        <v>7.78</v>
      </c>
      <c r="U124" s="20">
        <v>23</v>
      </c>
      <c r="V124" s="20" t="s">
        <v>28</v>
      </c>
      <c r="W124" s="21">
        <v>84.351995000000002</v>
      </c>
      <c r="X124" s="20">
        <v>20</v>
      </c>
      <c r="Y124" s="20">
        <v>32</v>
      </c>
      <c r="Z124" s="20">
        <f t="shared" si="20"/>
        <v>12</v>
      </c>
      <c r="AA124" s="23"/>
      <c r="AB124" s="23"/>
    </row>
    <row r="125" spans="1:28" x14ac:dyDescent="0.4">
      <c r="A125" s="20">
        <v>21</v>
      </c>
      <c r="B125" s="4" t="s">
        <v>27</v>
      </c>
      <c r="C125" s="4" t="s">
        <v>117</v>
      </c>
      <c r="D125" s="4" t="s">
        <v>138</v>
      </c>
      <c r="E125" s="21">
        <v>92.09</v>
      </c>
      <c r="F125" s="22">
        <v>0.85</v>
      </c>
      <c r="G125" s="21">
        <v>78.276499999999999</v>
      </c>
      <c r="H125" s="20">
        <v>15</v>
      </c>
      <c r="I125" s="20">
        <v>26</v>
      </c>
      <c r="J125" s="20">
        <f t="shared" si="19"/>
        <v>11</v>
      </c>
      <c r="K125" s="20">
        <v>0.5</v>
      </c>
      <c r="L125" s="20">
        <v>0.5</v>
      </c>
      <c r="M125" s="21">
        <v>1.59</v>
      </c>
      <c r="N125" s="20"/>
      <c r="O125" s="20">
        <v>1.6</v>
      </c>
      <c r="P125" s="20"/>
      <c r="Q125" s="20">
        <v>0.9</v>
      </c>
      <c r="R125" s="20"/>
      <c r="S125" s="20"/>
      <c r="T125" s="21">
        <v>5.09</v>
      </c>
      <c r="U125" s="20">
        <v>29</v>
      </c>
      <c r="V125" s="20" t="s">
        <v>28</v>
      </c>
      <c r="W125" s="21">
        <v>83.366500000000002</v>
      </c>
      <c r="X125" s="20">
        <v>21</v>
      </c>
      <c r="Y125" s="20">
        <v>26</v>
      </c>
      <c r="Z125" s="20">
        <f t="shared" si="20"/>
        <v>5</v>
      </c>
      <c r="AA125" s="23"/>
      <c r="AB125" s="23"/>
    </row>
    <row r="126" spans="1:28" x14ac:dyDescent="0.4">
      <c r="A126" s="20">
        <v>22</v>
      </c>
      <c r="B126" s="4" t="s">
        <v>35</v>
      </c>
      <c r="C126" s="4" t="s">
        <v>117</v>
      </c>
      <c r="D126" s="4" t="s">
        <v>139</v>
      </c>
      <c r="E126" s="21">
        <v>88.526300000000006</v>
      </c>
      <c r="F126" s="22">
        <v>0.85</v>
      </c>
      <c r="G126" s="21">
        <v>75.247354999999999</v>
      </c>
      <c r="H126" s="20">
        <v>22</v>
      </c>
      <c r="I126" s="20">
        <v>32</v>
      </c>
      <c r="J126" s="20">
        <f t="shared" si="19"/>
        <v>10</v>
      </c>
      <c r="K126" s="20">
        <v>0.5</v>
      </c>
      <c r="L126" s="20">
        <v>0.5</v>
      </c>
      <c r="M126" s="21">
        <v>1.59</v>
      </c>
      <c r="N126" s="20"/>
      <c r="O126" s="20">
        <v>2</v>
      </c>
      <c r="P126" s="20">
        <v>3</v>
      </c>
      <c r="Q126" s="20">
        <v>0.2</v>
      </c>
      <c r="R126" s="20"/>
      <c r="S126" s="20"/>
      <c r="T126" s="21">
        <v>7.79</v>
      </c>
      <c r="U126" s="20">
        <v>22</v>
      </c>
      <c r="V126" s="20" t="s">
        <v>28</v>
      </c>
      <c r="W126" s="21">
        <v>83.037355000000005</v>
      </c>
      <c r="X126" s="20">
        <v>22</v>
      </c>
      <c r="Y126" s="20">
        <v>29</v>
      </c>
      <c r="Z126" s="20">
        <f t="shared" si="20"/>
        <v>7</v>
      </c>
      <c r="AA126" s="23"/>
      <c r="AB126" s="23"/>
    </row>
    <row r="127" spans="1:28" x14ac:dyDescent="0.4">
      <c r="A127" s="20">
        <v>24</v>
      </c>
      <c r="B127" s="4" t="s">
        <v>27</v>
      </c>
      <c r="C127" s="4" t="s">
        <v>117</v>
      </c>
      <c r="D127" s="4" t="s">
        <v>140</v>
      </c>
      <c r="E127" s="21">
        <v>86.74</v>
      </c>
      <c r="F127" s="22">
        <v>0.85</v>
      </c>
      <c r="G127" s="21">
        <v>73.728999999999999</v>
      </c>
      <c r="H127" s="20">
        <v>29</v>
      </c>
      <c r="I127" s="20">
        <v>28</v>
      </c>
      <c r="J127" s="20">
        <f t="shared" si="19"/>
        <v>-1</v>
      </c>
      <c r="K127" s="20">
        <v>0.5</v>
      </c>
      <c r="L127" s="20">
        <v>0.5</v>
      </c>
      <c r="M127" s="21">
        <v>1.6</v>
      </c>
      <c r="N127" s="20">
        <v>0.3</v>
      </c>
      <c r="O127" s="20">
        <v>1.2</v>
      </c>
      <c r="P127" s="20">
        <v>3.5</v>
      </c>
      <c r="Q127" s="4">
        <v>0.2</v>
      </c>
      <c r="R127" s="20">
        <v>1</v>
      </c>
      <c r="S127" s="20"/>
      <c r="T127" s="21">
        <v>8.8000000000000007</v>
      </c>
      <c r="U127" s="20">
        <v>20</v>
      </c>
      <c r="V127" s="20" t="s">
        <v>28</v>
      </c>
      <c r="W127" s="21">
        <v>82.528999999999996</v>
      </c>
      <c r="X127" s="20">
        <v>23</v>
      </c>
      <c r="Y127" s="20">
        <v>24</v>
      </c>
      <c r="Z127" s="20">
        <f t="shared" si="20"/>
        <v>1</v>
      </c>
      <c r="AA127" s="23"/>
      <c r="AB127" s="23"/>
    </row>
    <row r="128" spans="1:28" x14ac:dyDescent="0.4">
      <c r="A128" s="20">
        <v>23</v>
      </c>
      <c r="B128" s="4" t="s">
        <v>41</v>
      </c>
      <c r="C128" s="4" t="s">
        <v>117</v>
      </c>
      <c r="D128" s="4" t="s">
        <v>141</v>
      </c>
      <c r="E128" s="21">
        <v>89.406800000000004</v>
      </c>
      <c r="F128" s="22">
        <v>0.85</v>
      </c>
      <c r="G128" s="21">
        <v>75.995779999999996</v>
      </c>
      <c r="H128" s="20">
        <v>21</v>
      </c>
      <c r="I128" s="20">
        <v>20</v>
      </c>
      <c r="J128" s="20">
        <f t="shared" si="19"/>
        <v>-1</v>
      </c>
      <c r="K128" s="20">
        <v>0.5</v>
      </c>
      <c r="L128" s="20">
        <v>0.5</v>
      </c>
      <c r="M128" s="21">
        <v>1.66</v>
      </c>
      <c r="N128" s="20"/>
      <c r="O128" s="20">
        <v>0.65</v>
      </c>
      <c r="P128" s="20">
        <v>2.2000000000000002</v>
      </c>
      <c r="Q128" s="20">
        <v>0.8</v>
      </c>
      <c r="R128" s="20"/>
      <c r="S128" s="20"/>
      <c r="T128" s="21">
        <v>6.31</v>
      </c>
      <c r="U128" s="20">
        <v>27</v>
      </c>
      <c r="V128" s="20" t="s">
        <v>28</v>
      </c>
      <c r="W128" s="21">
        <v>82.305779999999999</v>
      </c>
      <c r="X128" s="20">
        <v>24</v>
      </c>
      <c r="Y128" s="20">
        <v>19</v>
      </c>
      <c r="Z128" s="20">
        <f t="shared" si="20"/>
        <v>-5</v>
      </c>
      <c r="AA128" s="23"/>
      <c r="AB128" s="23"/>
    </row>
    <row r="129" spans="1:28" x14ac:dyDescent="0.4">
      <c r="A129" s="20">
        <v>25</v>
      </c>
      <c r="B129" s="4" t="s">
        <v>30</v>
      </c>
      <c r="C129" s="4" t="s">
        <v>117</v>
      </c>
      <c r="D129" s="4" t="s">
        <v>142</v>
      </c>
      <c r="E129" s="21">
        <v>88.27</v>
      </c>
      <c r="F129" s="22">
        <v>0.85</v>
      </c>
      <c r="G129" s="21">
        <v>75.029499999999999</v>
      </c>
      <c r="H129" s="20">
        <v>24</v>
      </c>
      <c r="I129" s="20">
        <v>25</v>
      </c>
      <c r="J129" s="20">
        <f t="shared" si="19"/>
        <v>1</v>
      </c>
      <c r="K129" s="20">
        <v>0.5</v>
      </c>
      <c r="L129" s="20">
        <v>0.5</v>
      </c>
      <c r="M129" s="21">
        <v>1.59</v>
      </c>
      <c r="N129" s="20"/>
      <c r="O129" s="20">
        <v>0.4</v>
      </c>
      <c r="P129" s="20">
        <v>4</v>
      </c>
      <c r="Q129" s="20">
        <v>0.2</v>
      </c>
      <c r="R129" s="20"/>
      <c r="S129" s="20"/>
      <c r="T129" s="21">
        <v>7.19</v>
      </c>
      <c r="U129" s="20">
        <v>26</v>
      </c>
      <c r="V129" s="20" t="s">
        <v>28</v>
      </c>
      <c r="W129" s="21">
        <v>82.219499999999996</v>
      </c>
      <c r="X129" s="20">
        <v>25</v>
      </c>
      <c r="Y129" s="20">
        <v>25</v>
      </c>
      <c r="Z129" s="20">
        <f t="shared" si="20"/>
        <v>0</v>
      </c>
      <c r="AA129" s="23"/>
      <c r="AB129" s="23"/>
    </row>
    <row r="130" spans="1:28" x14ac:dyDescent="0.4">
      <c r="A130" s="20">
        <v>26</v>
      </c>
      <c r="B130" s="4" t="s">
        <v>41</v>
      </c>
      <c r="C130" s="4" t="s">
        <v>117</v>
      </c>
      <c r="D130" s="4" t="s">
        <v>143</v>
      </c>
      <c r="E130" s="21">
        <v>87.122200000000007</v>
      </c>
      <c r="F130" s="22">
        <v>0.85</v>
      </c>
      <c r="G130" s="21">
        <v>74.053870000000003</v>
      </c>
      <c r="H130" s="20">
        <v>28</v>
      </c>
      <c r="I130" s="20">
        <v>27</v>
      </c>
      <c r="J130" s="20">
        <f t="shared" si="19"/>
        <v>-1</v>
      </c>
      <c r="K130" s="20">
        <v>0.5</v>
      </c>
      <c r="L130" s="20">
        <v>0.5</v>
      </c>
      <c r="M130" s="21">
        <v>1.59</v>
      </c>
      <c r="N130" s="20">
        <v>0.4</v>
      </c>
      <c r="O130" s="20">
        <v>0.5</v>
      </c>
      <c r="P130" s="20">
        <v>4</v>
      </c>
      <c r="Q130" s="20">
        <v>0.2</v>
      </c>
      <c r="R130" s="20">
        <v>0.4</v>
      </c>
      <c r="S130" s="20"/>
      <c r="T130" s="21">
        <v>8.09</v>
      </c>
      <c r="U130" s="20">
        <v>21</v>
      </c>
      <c r="V130" s="20" t="s">
        <v>28</v>
      </c>
      <c r="W130" s="21">
        <v>82.143870000000007</v>
      </c>
      <c r="X130" s="20">
        <v>26</v>
      </c>
      <c r="Y130" s="20">
        <v>22</v>
      </c>
      <c r="Z130" s="20">
        <f t="shared" si="20"/>
        <v>-4</v>
      </c>
      <c r="AA130" s="23"/>
      <c r="AB130" s="23"/>
    </row>
    <row r="131" spans="1:28" x14ac:dyDescent="0.4">
      <c r="A131" s="20">
        <v>27</v>
      </c>
      <c r="B131" s="4" t="s">
        <v>41</v>
      </c>
      <c r="C131" s="4" t="s">
        <v>117</v>
      </c>
      <c r="D131" s="4" t="s">
        <v>144</v>
      </c>
      <c r="E131" s="21">
        <v>92.123099999999994</v>
      </c>
      <c r="F131" s="22">
        <v>0.85</v>
      </c>
      <c r="G131" s="21">
        <v>78.304635000000005</v>
      </c>
      <c r="H131" s="20">
        <v>14</v>
      </c>
      <c r="I131" s="20">
        <v>15</v>
      </c>
      <c r="J131" s="20">
        <f t="shared" si="19"/>
        <v>1</v>
      </c>
      <c r="K131" s="20">
        <v>0.5</v>
      </c>
      <c r="L131" s="20">
        <v>0.5</v>
      </c>
      <c r="M131" s="21">
        <v>1.59</v>
      </c>
      <c r="N131" s="20"/>
      <c r="O131" s="20">
        <v>0.5</v>
      </c>
      <c r="P131" s="20"/>
      <c r="Q131" s="20">
        <v>0.6</v>
      </c>
      <c r="R131" s="20"/>
      <c r="S131" s="20"/>
      <c r="T131" s="21">
        <v>3.69</v>
      </c>
      <c r="U131" s="20">
        <v>31</v>
      </c>
      <c r="V131" s="20" t="s">
        <v>28</v>
      </c>
      <c r="W131" s="21">
        <v>81.994635000000002</v>
      </c>
      <c r="X131" s="20">
        <v>27</v>
      </c>
      <c r="Y131" s="20">
        <v>21</v>
      </c>
      <c r="Z131" s="20">
        <f t="shared" si="20"/>
        <v>-6</v>
      </c>
      <c r="AA131" s="23"/>
      <c r="AB131" s="23"/>
    </row>
    <row r="132" spans="1:28" x14ac:dyDescent="0.4">
      <c r="A132" s="20">
        <v>28</v>
      </c>
      <c r="B132" s="4" t="s">
        <v>30</v>
      </c>
      <c r="C132" s="4" t="s">
        <v>117</v>
      </c>
      <c r="D132" s="4" t="s">
        <v>145</v>
      </c>
      <c r="E132" s="21">
        <v>91.37</v>
      </c>
      <c r="F132" s="22">
        <v>0.85</v>
      </c>
      <c r="G132" s="21">
        <v>77.664500000000004</v>
      </c>
      <c r="H132" s="20">
        <v>18</v>
      </c>
      <c r="I132" s="20">
        <v>16</v>
      </c>
      <c r="J132" s="20">
        <f t="shared" si="19"/>
        <v>-2</v>
      </c>
      <c r="K132" s="20">
        <v>0.5</v>
      </c>
      <c r="L132" s="20">
        <v>0.5</v>
      </c>
      <c r="M132" s="21">
        <v>1.61</v>
      </c>
      <c r="N132" s="20"/>
      <c r="O132" s="20"/>
      <c r="P132" s="20"/>
      <c r="Q132" s="20"/>
      <c r="R132" s="20"/>
      <c r="S132" s="20"/>
      <c r="T132" s="21">
        <v>2.61</v>
      </c>
      <c r="U132" s="20">
        <v>39</v>
      </c>
      <c r="V132" s="20" t="s">
        <v>28</v>
      </c>
      <c r="W132" s="21">
        <v>80.274500000000003</v>
      </c>
      <c r="X132" s="20">
        <v>28</v>
      </c>
      <c r="Y132" s="20">
        <v>18</v>
      </c>
      <c r="Z132" s="20">
        <f t="shared" si="20"/>
        <v>-10</v>
      </c>
      <c r="AA132" s="23"/>
      <c r="AB132" s="23"/>
    </row>
    <row r="133" spans="1:28" x14ac:dyDescent="0.4">
      <c r="A133" s="20">
        <v>29</v>
      </c>
      <c r="B133" s="4" t="s">
        <v>35</v>
      </c>
      <c r="C133" s="4" t="s">
        <v>117</v>
      </c>
      <c r="D133" s="4" t="s">
        <v>146</v>
      </c>
      <c r="E133" s="21">
        <v>85.206299999999999</v>
      </c>
      <c r="F133" s="22">
        <v>0.85</v>
      </c>
      <c r="G133" s="21">
        <v>72.425354999999996</v>
      </c>
      <c r="H133" s="20">
        <v>33</v>
      </c>
      <c r="I133" s="20">
        <v>40</v>
      </c>
      <c r="J133" s="20">
        <f t="shared" si="19"/>
        <v>7</v>
      </c>
      <c r="K133" s="20">
        <v>0.5</v>
      </c>
      <c r="L133" s="20">
        <v>0.5</v>
      </c>
      <c r="M133" s="21">
        <v>1.67</v>
      </c>
      <c r="N133" s="20"/>
      <c r="O133" s="20">
        <v>0.5</v>
      </c>
      <c r="P133" s="20">
        <v>4</v>
      </c>
      <c r="Q133" s="20">
        <v>0.2</v>
      </c>
      <c r="R133" s="20"/>
      <c r="S133" s="20"/>
      <c r="T133" s="21">
        <v>7.37</v>
      </c>
      <c r="U133" s="20">
        <v>25</v>
      </c>
      <c r="V133" s="20" t="s">
        <v>28</v>
      </c>
      <c r="W133" s="21">
        <v>79.795355000000001</v>
      </c>
      <c r="X133" s="20">
        <v>29</v>
      </c>
      <c r="Y133" s="20">
        <v>35</v>
      </c>
      <c r="Z133" s="20">
        <f t="shared" si="20"/>
        <v>6</v>
      </c>
      <c r="AA133" s="23"/>
      <c r="AB133" s="23"/>
    </row>
    <row r="134" spans="1:28" x14ac:dyDescent="0.4">
      <c r="A134" s="20">
        <v>30</v>
      </c>
      <c r="B134" s="4" t="s">
        <v>41</v>
      </c>
      <c r="C134" s="4" t="s">
        <v>117</v>
      </c>
      <c r="D134" s="4" t="s">
        <v>147</v>
      </c>
      <c r="E134" s="21">
        <v>84.417900000000003</v>
      </c>
      <c r="F134" s="22">
        <v>0.85</v>
      </c>
      <c r="G134" s="21">
        <v>71.755215000000007</v>
      </c>
      <c r="H134" s="20">
        <v>34</v>
      </c>
      <c r="I134" s="20">
        <v>29</v>
      </c>
      <c r="J134" s="20">
        <f t="shared" si="19"/>
        <v>-5</v>
      </c>
      <c r="K134" s="20">
        <v>0.5</v>
      </c>
      <c r="L134" s="20">
        <v>0.5</v>
      </c>
      <c r="M134" s="21">
        <v>1.54</v>
      </c>
      <c r="N134" s="20"/>
      <c r="O134" s="20">
        <v>3.53</v>
      </c>
      <c r="P134" s="20">
        <v>1.5</v>
      </c>
      <c r="Q134" s="20">
        <v>0.2</v>
      </c>
      <c r="R134" s="20"/>
      <c r="S134" s="20"/>
      <c r="T134" s="21">
        <v>7.77</v>
      </c>
      <c r="U134" s="20">
        <v>24</v>
      </c>
      <c r="V134" s="20" t="s">
        <v>28</v>
      </c>
      <c r="W134" s="21">
        <v>79.525215000000003</v>
      </c>
      <c r="X134" s="20">
        <v>30</v>
      </c>
      <c r="Y134" s="20">
        <v>33</v>
      </c>
      <c r="Z134" s="20">
        <f t="shared" si="20"/>
        <v>3</v>
      </c>
      <c r="AA134" s="23"/>
      <c r="AB134" s="23"/>
    </row>
    <row r="135" spans="1:28" x14ac:dyDescent="0.4">
      <c r="A135" s="20">
        <v>31</v>
      </c>
      <c r="B135" s="4" t="s">
        <v>35</v>
      </c>
      <c r="C135" s="4" t="s">
        <v>117</v>
      </c>
      <c r="D135" s="4" t="s">
        <v>148</v>
      </c>
      <c r="E135" s="21">
        <v>86.104500000000002</v>
      </c>
      <c r="F135" s="22">
        <v>0.85</v>
      </c>
      <c r="G135" s="21">
        <v>73.188824999999994</v>
      </c>
      <c r="H135" s="20">
        <v>30</v>
      </c>
      <c r="I135" s="20">
        <v>23</v>
      </c>
      <c r="J135" s="20">
        <f t="shared" si="19"/>
        <v>-7</v>
      </c>
      <c r="K135" s="20">
        <v>0.5</v>
      </c>
      <c r="L135" s="20">
        <v>0.5</v>
      </c>
      <c r="M135" s="21">
        <v>1.6</v>
      </c>
      <c r="N135" s="20">
        <v>0.2</v>
      </c>
      <c r="O135" s="20">
        <v>1.5</v>
      </c>
      <c r="P135" s="20">
        <v>1.3</v>
      </c>
      <c r="Q135" s="20">
        <v>0.2</v>
      </c>
      <c r="R135" s="20"/>
      <c r="S135" s="20"/>
      <c r="T135" s="21">
        <v>5.8</v>
      </c>
      <c r="U135" s="20">
        <v>28</v>
      </c>
      <c r="V135" s="20" t="s">
        <v>28</v>
      </c>
      <c r="W135" s="21">
        <v>78.988825000000006</v>
      </c>
      <c r="X135" s="20">
        <v>31</v>
      </c>
      <c r="Y135" s="20">
        <v>23</v>
      </c>
      <c r="Z135" s="20">
        <f t="shared" si="20"/>
        <v>-8</v>
      </c>
      <c r="AA135" s="23"/>
      <c r="AB135" s="23"/>
    </row>
    <row r="136" spans="1:28" x14ac:dyDescent="0.4">
      <c r="A136" s="20">
        <v>32</v>
      </c>
      <c r="B136" s="4" t="s">
        <v>27</v>
      </c>
      <c r="C136" s="4" t="s">
        <v>117</v>
      </c>
      <c r="D136" s="4" t="s">
        <v>149</v>
      </c>
      <c r="E136" s="21">
        <v>87.317499999999995</v>
      </c>
      <c r="F136" s="22">
        <v>0.85</v>
      </c>
      <c r="G136" s="21">
        <v>74.219875000000002</v>
      </c>
      <c r="H136" s="20">
        <v>27</v>
      </c>
      <c r="I136" s="20">
        <v>22</v>
      </c>
      <c r="J136" s="20">
        <f t="shared" si="19"/>
        <v>-5</v>
      </c>
      <c r="K136" s="20">
        <v>0.5</v>
      </c>
      <c r="L136" s="20">
        <v>0.5</v>
      </c>
      <c r="M136" s="21">
        <v>1.66</v>
      </c>
      <c r="N136" s="20"/>
      <c r="O136" s="4"/>
      <c r="P136" s="20"/>
      <c r="Q136" s="20"/>
      <c r="R136" s="20"/>
      <c r="S136" s="20"/>
      <c r="T136" s="21">
        <v>2.66</v>
      </c>
      <c r="U136" s="20">
        <v>36</v>
      </c>
      <c r="V136" s="20" t="s">
        <v>28</v>
      </c>
      <c r="W136" s="21">
        <v>76.879874999999998</v>
      </c>
      <c r="X136" s="20">
        <v>32</v>
      </c>
      <c r="Y136" s="20">
        <v>27</v>
      </c>
      <c r="Z136" s="20">
        <f t="shared" si="20"/>
        <v>-5</v>
      </c>
      <c r="AA136" s="23"/>
      <c r="AB136" s="23"/>
    </row>
    <row r="137" spans="1:28" x14ac:dyDescent="0.4">
      <c r="A137" s="20">
        <v>33</v>
      </c>
      <c r="B137" s="4" t="s">
        <v>35</v>
      </c>
      <c r="C137" s="4" t="s">
        <v>117</v>
      </c>
      <c r="D137" s="4" t="s">
        <v>150</v>
      </c>
      <c r="E137" s="21">
        <v>85.757599999999996</v>
      </c>
      <c r="F137" s="22">
        <v>0.85</v>
      </c>
      <c r="G137" s="21">
        <v>72.893960000000007</v>
      </c>
      <c r="H137" s="20">
        <v>31</v>
      </c>
      <c r="I137" s="20">
        <v>41</v>
      </c>
      <c r="J137" s="20">
        <f t="shared" si="19"/>
        <v>10</v>
      </c>
      <c r="K137" s="20">
        <v>0.5</v>
      </c>
      <c r="L137" s="20">
        <v>0.5</v>
      </c>
      <c r="M137" s="21">
        <v>1.61</v>
      </c>
      <c r="N137" s="20"/>
      <c r="O137" s="20"/>
      <c r="P137" s="20"/>
      <c r="Q137" s="20"/>
      <c r="R137" s="20"/>
      <c r="S137" s="20"/>
      <c r="T137" s="21">
        <v>2.61</v>
      </c>
      <c r="U137" s="20">
        <v>40</v>
      </c>
      <c r="V137" s="20" t="s">
        <v>28</v>
      </c>
      <c r="W137" s="21">
        <v>75.503960000000006</v>
      </c>
      <c r="X137" s="20">
        <v>33</v>
      </c>
      <c r="Y137" s="20">
        <v>41</v>
      </c>
      <c r="Z137" s="20">
        <f t="shared" si="20"/>
        <v>8</v>
      </c>
      <c r="AA137" s="23"/>
      <c r="AB137" s="23"/>
    </row>
    <row r="138" spans="1:28" x14ac:dyDescent="0.4">
      <c r="A138" s="20">
        <v>34</v>
      </c>
      <c r="B138" s="4" t="s">
        <v>30</v>
      </c>
      <c r="C138" s="4" t="s">
        <v>117</v>
      </c>
      <c r="D138" s="4" t="s">
        <v>151</v>
      </c>
      <c r="E138" s="21">
        <v>85.73</v>
      </c>
      <c r="F138" s="22">
        <v>0.85</v>
      </c>
      <c r="G138" s="21">
        <v>72.870500000000007</v>
      </c>
      <c r="H138" s="20">
        <v>32</v>
      </c>
      <c r="I138" s="20">
        <v>30</v>
      </c>
      <c r="J138" s="20">
        <f t="shared" si="19"/>
        <v>-2</v>
      </c>
      <c r="K138" s="20">
        <v>0.5</v>
      </c>
      <c r="L138" s="20">
        <v>0.5</v>
      </c>
      <c r="M138" s="21">
        <v>1.54</v>
      </c>
      <c r="N138" s="20"/>
      <c r="O138" s="20"/>
      <c r="P138" s="20"/>
      <c r="Q138" s="20"/>
      <c r="R138" s="20"/>
      <c r="S138" s="20"/>
      <c r="T138" s="21">
        <v>2.54</v>
      </c>
      <c r="U138" s="20">
        <v>42</v>
      </c>
      <c r="V138" s="20" t="s">
        <v>28</v>
      </c>
      <c r="W138" s="21">
        <v>75.410499999999999</v>
      </c>
      <c r="X138" s="20">
        <v>34</v>
      </c>
      <c r="Y138" s="20">
        <v>31</v>
      </c>
      <c r="Z138" s="20">
        <f t="shared" si="20"/>
        <v>-3</v>
      </c>
      <c r="AA138" s="23"/>
      <c r="AB138" s="23"/>
    </row>
    <row r="139" spans="1:28" x14ac:dyDescent="0.4">
      <c r="A139" s="20">
        <v>35</v>
      </c>
      <c r="B139" s="4" t="s">
        <v>30</v>
      </c>
      <c r="C139" s="4" t="s">
        <v>117</v>
      </c>
      <c r="D139" s="4" t="s">
        <v>152</v>
      </c>
      <c r="E139" s="21">
        <v>83.6267</v>
      </c>
      <c r="F139" s="22">
        <v>0.85</v>
      </c>
      <c r="G139" s="21">
        <v>71.082695000000001</v>
      </c>
      <c r="H139" s="20">
        <v>36</v>
      </c>
      <c r="I139" s="20">
        <v>31</v>
      </c>
      <c r="J139" s="20">
        <f t="shared" si="19"/>
        <v>-5</v>
      </c>
      <c r="K139" s="20">
        <v>0.5</v>
      </c>
      <c r="L139" s="20">
        <v>0.5</v>
      </c>
      <c r="M139" s="21">
        <v>1.59</v>
      </c>
      <c r="N139" s="20">
        <v>0.9</v>
      </c>
      <c r="O139" s="20">
        <v>0.3</v>
      </c>
      <c r="P139" s="20"/>
      <c r="Q139" s="20">
        <v>0.4</v>
      </c>
      <c r="R139" s="20"/>
      <c r="S139" s="20"/>
      <c r="T139" s="21">
        <v>4.1900000000000004</v>
      </c>
      <c r="U139" s="20">
        <v>30</v>
      </c>
      <c r="V139" s="20" t="s">
        <v>28</v>
      </c>
      <c r="W139" s="21">
        <v>75.272694999999999</v>
      </c>
      <c r="X139" s="20">
        <v>35</v>
      </c>
      <c r="Y139" s="20">
        <v>34</v>
      </c>
      <c r="Z139" s="20">
        <f t="shared" si="20"/>
        <v>-1</v>
      </c>
      <c r="AA139" s="23"/>
      <c r="AB139" s="23"/>
    </row>
    <row r="140" spans="1:28" x14ac:dyDescent="0.4">
      <c r="A140" s="20">
        <v>36</v>
      </c>
      <c r="B140" s="4" t="s">
        <v>27</v>
      </c>
      <c r="C140" s="4" t="s">
        <v>117</v>
      </c>
      <c r="D140" s="4" t="s">
        <v>153</v>
      </c>
      <c r="E140" s="21">
        <v>84.07</v>
      </c>
      <c r="F140" s="22">
        <v>0.85</v>
      </c>
      <c r="G140" s="21">
        <v>71.459500000000006</v>
      </c>
      <c r="H140" s="20">
        <v>35</v>
      </c>
      <c r="I140" s="20">
        <v>35</v>
      </c>
      <c r="J140" s="20">
        <f t="shared" si="19"/>
        <v>0</v>
      </c>
      <c r="K140" s="20">
        <v>0.5</v>
      </c>
      <c r="L140" s="20">
        <v>0.5</v>
      </c>
      <c r="M140" s="21">
        <v>1.66</v>
      </c>
      <c r="N140" s="20"/>
      <c r="O140" s="20"/>
      <c r="P140" s="20"/>
      <c r="Q140" s="20"/>
      <c r="R140" s="20"/>
      <c r="S140" s="20"/>
      <c r="T140" s="21">
        <v>2.66</v>
      </c>
      <c r="U140" s="20">
        <v>37</v>
      </c>
      <c r="V140" s="20" t="s">
        <v>28</v>
      </c>
      <c r="W140" s="21">
        <v>74.119500000000002</v>
      </c>
      <c r="X140" s="20">
        <v>36</v>
      </c>
      <c r="Y140" s="20">
        <v>38</v>
      </c>
      <c r="Z140" s="20">
        <f t="shared" si="20"/>
        <v>2</v>
      </c>
      <c r="AA140" s="23"/>
      <c r="AB140" s="23"/>
    </row>
    <row r="141" spans="1:28" x14ac:dyDescent="0.4">
      <c r="A141" s="20">
        <v>37</v>
      </c>
      <c r="B141" s="4" t="s">
        <v>30</v>
      </c>
      <c r="C141" s="4" t="s">
        <v>117</v>
      </c>
      <c r="D141" s="4" t="s">
        <v>154</v>
      </c>
      <c r="E141" s="21">
        <v>82.23</v>
      </c>
      <c r="F141" s="22">
        <v>0.85</v>
      </c>
      <c r="G141" s="21">
        <v>69.895499999999998</v>
      </c>
      <c r="H141" s="20">
        <v>37</v>
      </c>
      <c r="I141" s="20">
        <v>39</v>
      </c>
      <c r="J141" s="20">
        <f t="shared" si="19"/>
        <v>2</v>
      </c>
      <c r="K141" s="20">
        <v>0.5</v>
      </c>
      <c r="L141" s="20">
        <v>0.5</v>
      </c>
      <c r="M141" s="21">
        <v>1.66</v>
      </c>
      <c r="N141" s="20"/>
      <c r="O141" s="20"/>
      <c r="P141" s="20"/>
      <c r="Q141" s="20"/>
      <c r="R141" s="20"/>
      <c r="S141" s="20"/>
      <c r="T141" s="21">
        <v>2.66</v>
      </c>
      <c r="U141" s="20">
        <v>38</v>
      </c>
      <c r="V141" s="20" t="s">
        <v>28</v>
      </c>
      <c r="W141" s="21">
        <v>72.555499999999995</v>
      </c>
      <c r="X141" s="20">
        <v>37</v>
      </c>
      <c r="Y141" s="20">
        <v>40</v>
      </c>
      <c r="Z141" s="20">
        <f t="shared" si="20"/>
        <v>3</v>
      </c>
      <c r="AA141" s="23"/>
      <c r="AB141" s="23"/>
    </row>
    <row r="142" spans="1:28" x14ac:dyDescent="0.4">
      <c r="A142" s="20">
        <v>38</v>
      </c>
      <c r="B142" s="4" t="s">
        <v>30</v>
      </c>
      <c r="C142" s="4" t="s">
        <v>117</v>
      </c>
      <c r="D142" s="4" t="s">
        <v>155</v>
      </c>
      <c r="E142" s="21">
        <v>81.33</v>
      </c>
      <c r="F142" s="22">
        <v>0.85</v>
      </c>
      <c r="G142" s="21">
        <v>69.130499999999998</v>
      </c>
      <c r="H142" s="20">
        <v>38</v>
      </c>
      <c r="I142" s="20">
        <v>34</v>
      </c>
      <c r="J142" s="20">
        <f t="shared" si="19"/>
        <v>-4</v>
      </c>
      <c r="K142" s="20">
        <v>0.5</v>
      </c>
      <c r="L142" s="20">
        <v>0.5</v>
      </c>
      <c r="M142" s="21">
        <v>1.54</v>
      </c>
      <c r="N142" s="20"/>
      <c r="O142" s="20">
        <v>0.5</v>
      </c>
      <c r="P142" s="20"/>
      <c r="Q142" s="20"/>
      <c r="R142" s="20"/>
      <c r="S142" s="20"/>
      <c r="T142" s="21">
        <v>3.04</v>
      </c>
      <c r="U142" s="20">
        <v>34</v>
      </c>
      <c r="V142" s="20" t="s">
        <v>28</v>
      </c>
      <c r="W142" s="21">
        <v>72.170500000000004</v>
      </c>
      <c r="X142" s="20">
        <v>38</v>
      </c>
      <c r="Y142" s="20">
        <v>36</v>
      </c>
      <c r="Z142" s="20">
        <f t="shared" si="20"/>
        <v>-2</v>
      </c>
      <c r="AA142" s="23"/>
      <c r="AB142" s="23"/>
    </row>
    <row r="143" spans="1:28" x14ac:dyDescent="0.4">
      <c r="A143" s="20">
        <v>39</v>
      </c>
      <c r="B143" s="4" t="s">
        <v>41</v>
      </c>
      <c r="C143" s="4" t="s">
        <v>117</v>
      </c>
      <c r="D143" s="4" t="s">
        <v>156</v>
      </c>
      <c r="E143" s="21">
        <v>79.966099999999997</v>
      </c>
      <c r="F143" s="22">
        <v>0.85</v>
      </c>
      <c r="G143" s="21">
        <v>67.971185000000006</v>
      </c>
      <c r="H143" s="20">
        <v>39</v>
      </c>
      <c r="I143" s="20">
        <v>33</v>
      </c>
      <c r="J143" s="20">
        <f t="shared" si="19"/>
        <v>-6</v>
      </c>
      <c r="K143" s="20">
        <v>0.5</v>
      </c>
      <c r="L143" s="20">
        <v>0.5</v>
      </c>
      <c r="M143" s="21">
        <v>1.61</v>
      </c>
      <c r="N143" s="20"/>
      <c r="O143" s="20">
        <v>0.5</v>
      </c>
      <c r="P143" s="20"/>
      <c r="Q143" s="20">
        <v>0.4</v>
      </c>
      <c r="R143" s="20"/>
      <c r="S143" s="20"/>
      <c r="T143" s="21">
        <v>3.51</v>
      </c>
      <c r="U143" s="20">
        <v>32</v>
      </c>
      <c r="V143" s="20" t="s">
        <v>28</v>
      </c>
      <c r="W143" s="21">
        <v>71.481184999999996</v>
      </c>
      <c r="X143" s="20">
        <v>39</v>
      </c>
      <c r="Y143" s="20">
        <v>37</v>
      </c>
      <c r="Z143" s="20">
        <f t="shared" si="20"/>
        <v>-2</v>
      </c>
      <c r="AA143" s="23"/>
      <c r="AB143" s="23"/>
    </row>
    <row r="144" spans="1:28" x14ac:dyDescent="0.4">
      <c r="A144" s="20">
        <v>40</v>
      </c>
      <c r="B144" s="4" t="s">
        <v>41</v>
      </c>
      <c r="C144" s="4" t="s">
        <v>117</v>
      </c>
      <c r="D144" s="4">
        <v>1120220355</v>
      </c>
      <c r="E144" s="21">
        <v>78.857100000000003</v>
      </c>
      <c r="F144" s="22">
        <v>0.85</v>
      </c>
      <c r="G144" s="21">
        <v>67.345500000000001</v>
      </c>
      <c r="H144" s="20">
        <v>40</v>
      </c>
      <c r="I144" s="20">
        <v>42</v>
      </c>
      <c r="J144" s="20">
        <f t="shared" si="19"/>
        <v>2</v>
      </c>
      <c r="K144" s="20">
        <v>0.5</v>
      </c>
      <c r="L144" s="20">
        <v>0.5</v>
      </c>
      <c r="M144" s="21">
        <v>1.58</v>
      </c>
      <c r="N144" s="20"/>
      <c r="O144" s="20">
        <v>0.6</v>
      </c>
      <c r="P144" s="20"/>
      <c r="Q144" s="20"/>
      <c r="R144" s="20"/>
      <c r="S144" s="20"/>
      <c r="T144" s="21">
        <v>3.18</v>
      </c>
      <c r="U144" s="20">
        <v>33</v>
      </c>
      <c r="V144" s="20" t="s">
        <v>28</v>
      </c>
      <c r="W144" s="21">
        <v>70.525499999999994</v>
      </c>
      <c r="X144" s="20">
        <v>40</v>
      </c>
      <c r="Y144" s="20">
        <v>42</v>
      </c>
      <c r="Z144" s="20">
        <f t="shared" si="20"/>
        <v>2</v>
      </c>
      <c r="AA144" s="23"/>
      <c r="AB144" s="23"/>
    </row>
    <row r="145" spans="1:28" x14ac:dyDescent="0.4">
      <c r="A145" s="20">
        <v>41</v>
      </c>
      <c r="B145" s="4" t="s">
        <v>35</v>
      </c>
      <c r="C145" s="4" t="s">
        <v>117</v>
      </c>
      <c r="D145" s="4" t="s">
        <v>157</v>
      </c>
      <c r="E145" s="21">
        <v>77.826700000000002</v>
      </c>
      <c r="F145" s="22">
        <v>0.85</v>
      </c>
      <c r="G145" s="21">
        <v>66.152694999999994</v>
      </c>
      <c r="H145" s="20">
        <v>41</v>
      </c>
      <c r="I145" s="20">
        <v>38</v>
      </c>
      <c r="J145" s="20">
        <f t="shared" si="19"/>
        <v>-3</v>
      </c>
      <c r="K145" s="20">
        <v>0.5</v>
      </c>
      <c r="L145" s="20">
        <v>0.5</v>
      </c>
      <c r="M145" s="21">
        <v>1.56</v>
      </c>
      <c r="N145" s="20"/>
      <c r="O145" s="20"/>
      <c r="P145" s="20"/>
      <c r="Q145" s="20">
        <v>0.2</v>
      </c>
      <c r="R145" s="20"/>
      <c r="S145" s="20"/>
      <c r="T145" s="21">
        <v>2.76</v>
      </c>
      <c r="U145" s="20">
        <v>35</v>
      </c>
      <c r="V145" s="20" t="s">
        <v>28</v>
      </c>
      <c r="W145" s="21">
        <v>68.912694999999999</v>
      </c>
      <c r="X145" s="20">
        <v>41</v>
      </c>
      <c r="Y145" s="20">
        <v>39</v>
      </c>
      <c r="Z145" s="20">
        <f t="shared" si="20"/>
        <v>-2</v>
      </c>
      <c r="AA145" s="23"/>
      <c r="AB145" s="23"/>
    </row>
    <row r="146" spans="1:28" x14ac:dyDescent="0.4">
      <c r="A146" s="20">
        <v>42</v>
      </c>
      <c r="B146" s="4" t="s">
        <v>27</v>
      </c>
      <c r="C146" s="4" t="s">
        <v>117</v>
      </c>
      <c r="D146" s="4" t="s">
        <v>158</v>
      </c>
      <c r="E146" s="12" t="s">
        <v>159</v>
      </c>
      <c r="F146" s="22">
        <v>0.85</v>
      </c>
      <c r="G146" s="21">
        <v>0</v>
      </c>
      <c r="H146" s="20">
        <v>42</v>
      </c>
      <c r="I146" s="20">
        <v>14</v>
      </c>
      <c r="J146" s="20">
        <f t="shared" si="19"/>
        <v>-28</v>
      </c>
      <c r="K146" s="20">
        <v>0.5</v>
      </c>
      <c r="L146" s="20">
        <v>0.5</v>
      </c>
      <c r="M146" s="21">
        <v>1.61</v>
      </c>
      <c r="N146" s="20">
        <v>0</v>
      </c>
      <c r="O146" s="4">
        <v>0</v>
      </c>
      <c r="P146" s="20">
        <v>0</v>
      </c>
      <c r="Q146" s="20">
        <v>0</v>
      </c>
      <c r="R146" s="20">
        <v>0</v>
      </c>
      <c r="S146" s="20"/>
      <c r="T146" s="21">
        <v>2.61</v>
      </c>
      <c r="U146" s="20">
        <v>41</v>
      </c>
      <c r="V146" s="20" t="s">
        <v>28</v>
      </c>
      <c r="W146" s="21">
        <v>0</v>
      </c>
      <c r="X146" s="20">
        <v>42</v>
      </c>
      <c r="Y146" s="20">
        <v>28</v>
      </c>
      <c r="Z146" s="20">
        <f t="shared" si="20"/>
        <v>-14</v>
      </c>
      <c r="AA146" s="23"/>
      <c r="AB146" s="23"/>
    </row>
    <row r="147" spans="1:28" x14ac:dyDescent="0.4">
      <c r="A147" s="36"/>
      <c r="B147" s="36"/>
      <c r="C147" s="36"/>
      <c r="D147" s="36"/>
      <c r="E147" s="36"/>
      <c r="F147" s="36"/>
      <c r="G147" s="37"/>
      <c r="H147" s="36"/>
      <c r="I147" s="36"/>
      <c r="J147" s="36"/>
      <c r="K147" s="36"/>
      <c r="L147" s="36"/>
      <c r="M147" s="38"/>
      <c r="N147" s="36"/>
      <c r="O147" s="36"/>
      <c r="P147" s="36"/>
      <c r="Q147" s="36"/>
      <c r="R147" s="36"/>
      <c r="S147" s="36"/>
      <c r="T147" s="37"/>
      <c r="U147" s="36"/>
      <c r="V147" s="36"/>
      <c r="W147" s="36"/>
      <c r="X147" s="36"/>
      <c r="Y147" s="36"/>
      <c r="Z147" s="39"/>
      <c r="AA147" s="36"/>
      <c r="AB147" s="36"/>
    </row>
  </sheetData>
  <sortState xmlns:xlrd2="http://schemas.microsoft.com/office/spreadsheetml/2017/richdata2" ref="A59:AB64">
    <sortCondition ref="X59:X64"/>
  </sortState>
  <mergeCells count="162">
    <mergeCell ref="Z68:Z69"/>
    <mergeCell ref="AA68:AA69"/>
    <mergeCell ref="AB68:AB69"/>
    <mergeCell ref="R68:R69"/>
    <mergeCell ref="S68:S69"/>
    <mergeCell ref="T68:T69"/>
    <mergeCell ref="U68:U69"/>
    <mergeCell ref="V68:V69"/>
    <mergeCell ref="W68:W69"/>
    <mergeCell ref="Q57:Q58"/>
    <mergeCell ref="R57:R58"/>
    <mergeCell ref="S57:S58"/>
    <mergeCell ref="T57:T58"/>
    <mergeCell ref="U57:U58"/>
    <mergeCell ref="V57:V58"/>
    <mergeCell ref="K68:L68"/>
    <mergeCell ref="M68:M69"/>
    <mergeCell ref="N68:N69"/>
    <mergeCell ref="O68:O69"/>
    <mergeCell ref="P68:P69"/>
    <mergeCell ref="Q68:Q69"/>
    <mergeCell ref="A67:AB67"/>
    <mergeCell ref="A68:A69"/>
    <mergeCell ref="B68:B69"/>
    <mergeCell ref="C68:C69"/>
    <mergeCell ref="D68:D69"/>
    <mergeCell ref="E68:E69"/>
    <mergeCell ref="G68:G69"/>
    <mergeCell ref="H68:H69"/>
    <mergeCell ref="I68:I69"/>
    <mergeCell ref="J68:J69"/>
    <mergeCell ref="X68:X69"/>
    <mergeCell ref="Y68:Y69"/>
    <mergeCell ref="AB33:AB34"/>
    <mergeCell ref="A56:AB56"/>
    <mergeCell ref="A57:A58"/>
    <mergeCell ref="B57:B58"/>
    <mergeCell ref="C57:C58"/>
    <mergeCell ref="D57:D58"/>
    <mergeCell ref="E57:E58"/>
    <mergeCell ref="G57:G58"/>
    <mergeCell ref="H57:H58"/>
    <mergeCell ref="I57:I58"/>
    <mergeCell ref="V33:V34"/>
    <mergeCell ref="W33:W34"/>
    <mergeCell ref="X33:X34"/>
    <mergeCell ref="Y33:Y34"/>
    <mergeCell ref="Z33:Z34"/>
    <mergeCell ref="AA33:AA34"/>
    <mergeCell ref="P33:P34"/>
    <mergeCell ref="Q33:Q34"/>
    <mergeCell ref="W57:W58"/>
    <mergeCell ref="X57:X58"/>
    <mergeCell ref="Y57:Y58"/>
    <mergeCell ref="Z57:Z58"/>
    <mergeCell ref="AA57:AA58"/>
    <mergeCell ref="AB57:AB58"/>
    <mergeCell ref="M33:M34"/>
    <mergeCell ref="N33:N34"/>
    <mergeCell ref="O33:O34"/>
    <mergeCell ref="J57:J58"/>
    <mergeCell ref="K57:L57"/>
    <mergeCell ref="M57:M58"/>
    <mergeCell ref="N57:N58"/>
    <mergeCell ref="O57:O58"/>
    <mergeCell ref="P57:P58"/>
    <mergeCell ref="A33:A34"/>
    <mergeCell ref="B33:B34"/>
    <mergeCell ref="C33:C34"/>
    <mergeCell ref="D33:D34"/>
    <mergeCell ref="E33:E34"/>
    <mergeCell ref="G33:G34"/>
    <mergeCell ref="H33:H34"/>
    <mergeCell ref="U21:U22"/>
    <mergeCell ref="V21:V22"/>
    <mergeCell ref="O21:O22"/>
    <mergeCell ref="P21:P22"/>
    <mergeCell ref="Q21:Q22"/>
    <mergeCell ref="R21:R22"/>
    <mergeCell ref="S21:S22"/>
    <mergeCell ref="T21:T22"/>
    <mergeCell ref="H21:H22"/>
    <mergeCell ref="I21:I22"/>
    <mergeCell ref="R33:R34"/>
    <mergeCell ref="S33:S34"/>
    <mergeCell ref="T33:T34"/>
    <mergeCell ref="U33:U34"/>
    <mergeCell ref="I33:I34"/>
    <mergeCell ref="J33:J34"/>
    <mergeCell ref="K33:L33"/>
    <mergeCell ref="A21:A22"/>
    <mergeCell ref="B21:B22"/>
    <mergeCell ref="C21:C22"/>
    <mergeCell ref="D21:D22"/>
    <mergeCell ref="E21:E22"/>
    <mergeCell ref="G21:G22"/>
    <mergeCell ref="AA21:AA22"/>
    <mergeCell ref="AB21:AB22"/>
    <mergeCell ref="A32:AB32"/>
    <mergeCell ref="W21:W22"/>
    <mergeCell ref="X21:X22"/>
    <mergeCell ref="Y21:Y22"/>
    <mergeCell ref="Z21:Z22"/>
    <mergeCell ref="W2:W3"/>
    <mergeCell ref="K2:L2"/>
    <mergeCell ref="M2:M3"/>
    <mergeCell ref="N2:N3"/>
    <mergeCell ref="O2:O3"/>
    <mergeCell ref="P2:P3"/>
    <mergeCell ref="Q2:Q3"/>
    <mergeCell ref="J21:J22"/>
    <mergeCell ref="K21:L21"/>
    <mergeCell ref="M21:M22"/>
    <mergeCell ref="N21:N22"/>
    <mergeCell ref="W103:W104"/>
    <mergeCell ref="X103:X104"/>
    <mergeCell ref="Y103:Y104"/>
    <mergeCell ref="A1:AB1"/>
    <mergeCell ref="A2:A3"/>
    <mergeCell ref="B2:B3"/>
    <mergeCell ref="C2:C3"/>
    <mergeCell ref="D2:D3"/>
    <mergeCell ref="E2:E3"/>
    <mergeCell ref="G2:G3"/>
    <mergeCell ref="H2:H3"/>
    <mergeCell ref="I2:I3"/>
    <mergeCell ref="J2:J3"/>
    <mergeCell ref="X2:X3"/>
    <mergeCell ref="Y2:Y3"/>
    <mergeCell ref="Z2:Z3"/>
    <mergeCell ref="AA2:AA3"/>
    <mergeCell ref="AB2:AB3"/>
    <mergeCell ref="A20:AB20"/>
    <mergeCell ref="R2:R3"/>
    <mergeCell ref="S2:S3"/>
    <mergeCell ref="T2:T3"/>
    <mergeCell ref="U2:U3"/>
    <mergeCell ref="V2:V3"/>
    <mergeCell ref="Z103:Z104"/>
    <mergeCell ref="AA103:AA104"/>
    <mergeCell ref="AB103:AB104"/>
    <mergeCell ref="A102:AB102"/>
    <mergeCell ref="A103:A104"/>
    <mergeCell ref="B103:B104"/>
    <mergeCell ref="C103:C104"/>
    <mergeCell ref="D103:D104"/>
    <mergeCell ref="E103:E104"/>
    <mergeCell ref="G103:G104"/>
    <mergeCell ref="H103:H104"/>
    <mergeCell ref="I103:I104"/>
    <mergeCell ref="J103:J104"/>
    <mergeCell ref="K103:L103"/>
    <mergeCell ref="M103:M104"/>
    <mergeCell ref="N103:N104"/>
    <mergeCell ref="O103:O104"/>
    <mergeCell ref="P103:P104"/>
    <mergeCell ref="Q103:Q104"/>
    <mergeCell ref="R103:R104"/>
    <mergeCell ref="S103:S104"/>
    <mergeCell ref="T103:T104"/>
    <mergeCell ref="U103:U104"/>
    <mergeCell ref="V103:V10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崔玥琦</dc:creator>
  <cp:lastModifiedBy>玥琦 崔</cp:lastModifiedBy>
  <dcterms:created xsi:type="dcterms:W3CDTF">2015-06-05T18:19:34Z</dcterms:created>
  <dcterms:modified xsi:type="dcterms:W3CDTF">2026-03-23T06:41:51Z</dcterms:modified>
</cp:coreProperties>
</file>