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3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5CE2016D-D62A-4D73-B289-5A5E9BC5C9FE}" xr6:coauthVersionLast="36" xr6:coauthVersionMax="36" xr10:uidLastSave="{00000000-0000-0000-0000-000000000000}"/>
  <bookViews>
    <workbookView xWindow="0" yWindow="0" windowWidth="28800" windowHeight="12375" activeTab="4" xr2:uid="{00000000-000D-0000-FFFF-FFFF00000000}"/>
  </bookViews>
  <sheets>
    <sheet name="工业设计" sheetId="2" r:id="rId1"/>
    <sheet name="产品设计" sheetId="1" r:id="rId2"/>
    <sheet name="视觉传达" sheetId="3" r:id="rId3"/>
    <sheet name="环境设计" sheetId="4" r:id="rId4"/>
    <sheet name="文化遗产" sheetId="5" r:id="rId5"/>
  </sheets>
  <definedNames>
    <definedName name="_xlnm._FilterDatabase" localSheetId="0" hidden="1">工业设计!$A$2:$Y$18</definedName>
  </definedNames>
  <calcPr calcId="191029"/>
</workbook>
</file>

<file path=xl/calcChain.xml><?xml version="1.0" encoding="utf-8"?>
<calcChain xmlns="http://schemas.openxmlformats.org/spreadsheetml/2006/main">
  <c r="W19" i="5" l="1"/>
  <c r="T19" i="5"/>
  <c r="I19" i="5"/>
  <c r="F19" i="5"/>
  <c r="W18" i="5"/>
  <c r="I18" i="5"/>
  <c r="F18" i="5"/>
  <c r="T18" i="5" s="1"/>
  <c r="W17" i="5"/>
  <c r="I17" i="5"/>
  <c r="F17" i="5"/>
  <c r="T17" i="5" s="1"/>
  <c r="W16" i="5"/>
  <c r="T16" i="5"/>
  <c r="I16" i="5"/>
  <c r="F16" i="5"/>
  <c r="W15" i="5"/>
  <c r="I15" i="5"/>
  <c r="F15" i="5"/>
  <c r="T15" i="5" s="1"/>
  <c r="W14" i="5"/>
  <c r="I14" i="5"/>
  <c r="F14" i="5"/>
  <c r="T14" i="5" s="1"/>
  <c r="W13" i="5"/>
  <c r="T13" i="5"/>
  <c r="I13" i="5"/>
  <c r="F13" i="5"/>
  <c r="W12" i="5"/>
  <c r="I12" i="5"/>
  <c r="F12" i="5"/>
  <c r="T12" i="5" s="1"/>
  <c r="W11" i="5"/>
  <c r="I11" i="5"/>
  <c r="F11" i="5"/>
  <c r="T11" i="5" s="1"/>
  <c r="W10" i="5"/>
  <c r="T10" i="5"/>
  <c r="I10" i="5"/>
  <c r="F10" i="5"/>
  <c r="W9" i="5"/>
  <c r="I9" i="5"/>
  <c r="F9" i="5"/>
  <c r="T9" i="5" s="1"/>
  <c r="W8" i="5"/>
  <c r="I8" i="5"/>
  <c r="F8" i="5"/>
  <c r="T8" i="5" s="1"/>
  <c r="W7" i="5"/>
  <c r="T7" i="5"/>
  <c r="I7" i="5"/>
  <c r="F7" i="5"/>
  <c r="W6" i="5"/>
  <c r="I6" i="5"/>
  <c r="F6" i="5"/>
  <c r="T6" i="5" s="1"/>
  <c r="W5" i="5"/>
  <c r="I5" i="5"/>
  <c r="F5" i="5"/>
  <c r="T5" i="5" s="1"/>
  <c r="W4" i="5"/>
  <c r="T4" i="5"/>
  <c r="I4" i="5"/>
  <c r="F4" i="5"/>
  <c r="W35" i="3"/>
  <c r="F35" i="3"/>
  <c r="T35" i="3" s="1"/>
  <c r="W34" i="3"/>
  <c r="F34" i="3"/>
  <c r="T34" i="3" s="1"/>
  <c r="W33" i="3"/>
  <c r="F33" i="3"/>
  <c r="T33" i="3" s="1"/>
  <c r="W32" i="3"/>
  <c r="F32" i="3"/>
  <c r="T32" i="3" s="1"/>
  <c r="W31" i="3"/>
  <c r="F31" i="3"/>
  <c r="T31" i="3" s="1"/>
  <c r="W30" i="3"/>
  <c r="F30" i="3"/>
  <c r="T30" i="3" s="1"/>
  <c r="W29" i="3"/>
  <c r="F29" i="3"/>
  <c r="T29" i="3" s="1"/>
  <c r="W28" i="3"/>
  <c r="F28" i="3"/>
  <c r="T28" i="3" s="1"/>
  <c r="W27" i="3"/>
  <c r="F27" i="3"/>
  <c r="T27" i="3" s="1"/>
  <c r="W26" i="3"/>
  <c r="F26" i="3"/>
  <c r="T26" i="3" s="1"/>
  <c r="W25" i="3"/>
  <c r="F25" i="3"/>
  <c r="T25" i="3" s="1"/>
  <c r="W24" i="3"/>
  <c r="F24" i="3"/>
  <c r="T24" i="3" s="1"/>
  <c r="W23" i="3"/>
  <c r="F23" i="3"/>
  <c r="T23" i="3" s="1"/>
  <c r="W22" i="3"/>
  <c r="F22" i="3"/>
  <c r="T22" i="3" s="1"/>
  <c r="W21" i="3"/>
  <c r="F21" i="3"/>
  <c r="T21" i="3" s="1"/>
  <c r="W20" i="3"/>
  <c r="F20" i="3"/>
  <c r="T20" i="3" s="1"/>
  <c r="W19" i="3"/>
  <c r="F19" i="3"/>
  <c r="T19" i="3" s="1"/>
  <c r="W18" i="3"/>
  <c r="F18" i="3"/>
  <c r="T18" i="3" s="1"/>
  <c r="W17" i="3"/>
  <c r="F17" i="3"/>
  <c r="T17" i="3" s="1"/>
  <c r="W16" i="3"/>
  <c r="F16" i="3"/>
  <c r="T16" i="3" s="1"/>
  <c r="W15" i="3"/>
  <c r="F15" i="3"/>
  <c r="T15" i="3" s="1"/>
  <c r="W14" i="3"/>
  <c r="F14" i="3"/>
  <c r="T14" i="3" s="1"/>
  <c r="W13" i="3"/>
  <c r="F13" i="3"/>
  <c r="T13" i="3" s="1"/>
  <c r="W12" i="3"/>
  <c r="F12" i="3"/>
  <c r="T12" i="3" s="1"/>
  <c r="W11" i="3"/>
  <c r="F11" i="3"/>
  <c r="T11" i="3" s="1"/>
  <c r="W10" i="3"/>
  <c r="F10" i="3"/>
  <c r="T10" i="3" s="1"/>
  <c r="W9" i="3"/>
  <c r="F9" i="3"/>
  <c r="T9" i="3" s="1"/>
  <c r="W8" i="3"/>
  <c r="F8" i="3"/>
  <c r="T8" i="3" s="1"/>
  <c r="W7" i="3"/>
  <c r="F7" i="3"/>
  <c r="T7" i="3" s="1"/>
  <c r="W6" i="3"/>
  <c r="F6" i="3"/>
  <c r="T6" i="3" s="1"/>
  <c r="W5" i="3"/>
  <c r="F5" i="3"/>
  <c r="T5" i="3" s="1"/>
  <c r="W4" i="3"/>
  <c r="F4" i="3"/>
  <c r="T4" i="3" s="1"/>
  <c r="W43" i="1"/>
  <c r="I43" i="1"/>
  <c r="F43" i="1"/>
  <c r="T43" i="1" s="1"/>
  <c r="W42" i="1"/>
  <c r="I42" i="1"/>
  <c r="F42" i="1"/>
  <c r="T42" i="1" s="1"/>
  <c r="W41" i="1"/>
  <c r="T41" i="1"/>
  <c r="I41" i="1"/>
  <c r="F41" i="1"/>
  <c r="W40" i="1"/>
  <c r="I40" i="1"/>
  <c r="F40" i="1"/>
  <c r="T40" i="1" s="1"/>
  <c r="W39" i="1"/>
  <c r="I39" i="1"/>
  <c r="F39" i="1"/>
  <c r="T39" i="1" s="1"/>
  <c r="W38" i="1"/>
  <c r="T38" i="1"/>
  <c r="I38" i="1"/>
  <c r="F38" i="1"/>
  <c r="W37" i="1"/>
  <c r="I37" i="1"/>
  <c r="F37" i="1"/>
  <c r="T37" i="1" s="1"/>
  <c r="W36" i="1"/>
  <c r="I36" i="1"/>
  <c r="F36" i="1"/>
  <c r="T36" i="1" s="1"/>
  <c r="W35" i="1"/>
  <c r="T35" i="1"/>
  <c r="I35" i="1"/>
  <c r="F35" i="1"/>
  <c r="W34" i="1"/>
  <c r="I34" i="1"/>
  <c r="F34" i="1"/>
  <c r="T34" i="1" s="1"/>
  <c r="W33" i="1"/>
  <c r="I33" i="1"/>
  <c r="F33" i="1"/>
  <c r="T33" i="1" s="1"/>
  <c r="W32" i="1"/>
  <c r="T32" i="1"/>
  <c r="I32" i="1"/>
  <c r="F32" i="1"/>
  <c r="W31" i="1"/>
  <c r="I31" i="1"/>
  <c r="F31" i="1"/>
  <c r="T31" i="1" s="1"/>
  <c r="W30" i="1"/>
  <c r="I30" i="1"/>
  <c r="F30" i="1"/>
  <c r="T30" i="1" s="1"/>
  <c r="W29" i="1"/>
  <c r="T29" i="1"/>
  <c r="I29" i="1"/>
  <c r="F29" i="1"/>
  <c r="W28" i="1"/>
  <c r="I28" i="1"/>
  <c r="F28" i="1"/>
  <c r="T28" i="1" s="1"/>
  <c r="W27" i="1"/>
  <c r="I27" i="1"/>
  <c r="F27" i="1"/>
  <c r="T27" i="1" s="1"/>
  <c r="W26" i="1"/>
  <c r="T26" i="1"/>
  <c r="I26" i="1"/>
  <c r="F26" i="1"/>
  <c r="W25" i="1"/>
  <c r="I25" i="1"/>
  <c r="F25" i="1"/>
  <c r="T25" i="1" s="1"/>
  <c r="W24" i="1"/>
  <c r="I24" i="1"/>
  <c r="F24" i="1"/>
  <c r="T24" i="1" s="1"/>
  <c r="W23" i="1"/>
  <c r="T23" i="1"/>
  <c r="I23" i="1"/>
  <c r="F23" i="1"/>
  <c r="W22" i="1"/>
  <c r="I22" i="1"/>
  <c r="F22" i="1"/>
  <c r="T22" i="1" s="1"/>
  <c r="W21" i="1"/>
  <c r="I21" i="1"/>
  <c r="F21" i="1"/>
  <c r="T21" i="1" s="1"/>
  <c r="W20" i="1"/>
  <c r="T20" i="1"/>
  <c r="I20" i="1"/>
  <c r="F20" i="1"/>
  <c r="W19" i="1"/>
  <c r="I19" i="1"/>
  <c r="F19" i="1"/>
  <c r="T19" i="1" s="1"/>
  <c r="W18" i="1"/>
  <c r="I18" i="1"/>
  <c r="F18" i="1"/>
  <c r="T18" i="1" s="1"/>
  <c r="W17" i="1"/>
  <c r="T17" i="1"/>
  <c r="I17" i="1"/>
  <c r="F17" i="1"/>
  <c r="W16" i="1"/>
  <c r="I16" i="1"/>
  <c r="F16" i="1"/>
  <c r="T16" i="1" s="1"/>
  <c r="W15" i="1"/>
  <c r="I15" i="1"/>
  <c r="F15" i="1"/>
  <c r="T15" i="1" s="1"/>
  <c r="W14" i="1"/>
  <c r="T14" i="1"/>
  <c r="I14" i="1"/>
  <c r="F14" i="1"/>
  <c r="W13" i="1"/>
  <c r="I13" i="1"/>
  <c r="F13" i="1"/>
  <c r="T13" i="1" s="1"/>
  <c r="W12" i="1"/>
  <c r="I12" i="1"/>
  <c r="F12" i="1"/>
  <c r="T12" i="1" s="1"/>
  <c r="W11" i="1"/>
  <c r="T11" i="1"/>
  <c r="I11" i="1"/>
  <c r="F11" i="1"/>
  <c r="W10" i="1"/>
  <c r="I10" i="1"/>
  <c r="F10" i="1"/>
  <c r="T10" i="1" s="1"/>
  <c r="W9" i="1"/>
  <c r="I9" i="1"/>
  <c r="F9" i="1"/>
  <c r="T9" i="1" s="1"/>
  <c r="W8" i="1"/>
  <c r="T8" i="1"/>
  <c r="I8" i="1"/>
  <c r="F8" i="1"/>
  <c r="W7" i="1"/>
  <c r="I7" i="1"/>
  <c r="F7" i="1"/>
  <c r="T7" i="1" s="1"/>
  <c r="W6" i="1"/>
  <c r="I6" i="1"/>
  <c r="F6" i="1"/>
  <c r="T6" i="1" s="1"/>
  <c r="W5" i="1"/>
  <c r="T5" i="1"/>
  <c r="I5" i="1"/>
  <c r="F5" i="1"/>
  <c r="W4" i="1"/>
  <c r="I4" i="1"/>
  <c r="F4" i="1"/>
  <c r="T4" i="1" s="1"/>
  <c r="W17" i="2"/>
  <c r="I17" i="2"/>
  <c r="F17" i="2"/>
  <c r="T17" i="2" s="1"/>
  <c r="W16" i="2"/>
  <c r="I16" i="2"/>
  <c r="F16" i="2"/>
  <c r="T16" i="2" s="1"/>
  <c r="W15" i="2"/>
  <c r="I15" i="2"/>
  <c r="F15" i="2"/>
  <c r="T15" i="2" s="1"/>
  <c r="W14" i="2"/>
  <c r="I14" i="2"/>
  <c r="F14" i="2"/>
  <c r="T14" i="2" s="1"/>
  <c r="W13" i="2"/>
  <c r="I13" i="2"/>
  <c r="F13" i="2"/>
  <c r="T13" i="2" s="1"/>
  <c r="W12" i="2"/>
  <c r="I12" i="2"/>
  <c r="F12" i="2"/>
  <c r="T12" i="2" s="1"/>
  <c r="W11" i="2"/>
  <c r="I11" i="2"/>
  <c r="F11" i="2"/>
  <c r="T11" i="2" s="1"/>
  <c r="W10" i="2"/>
  <c r="I10" i="2"/>
  <c r="F10" i="2"/>
  <c r="T10" i="2" s="1"/>
  <c r="F9" i="2"/>
  <c r="T9" i="2" s="1"/>
  <c r="W8" i="2"/>
  <c r="I8" i="2"/>
  <c r="F8" i="2"/>
  <c r="T8" i="2" s="1"/>
  <c r="W7" i="2"/>
  <c r="I7" i="2"/>
  <c r="F7" i="2"/>
  <c r="T7" i="2" s="1"/>
  <c r="W6" i="2"/>
  <c r="I6" i="2"/>
  <c r="F6" i="2"/>
  <c r="T6" i="2" s="1"/>
  <c r="W5" i="2"/>
  <c r="T5" i="2"/>
  <c r="I5" i="2"/>
  <c r="F5" i="2"/>
  <c r="W4" i="2"/>
  <c r="I4" i="2"/>
  <c r="F4" i="2"/>
  <c r="T4" i="2" s="1"/>
</calcChain>
</file>

<file path=xl/sharedStrings.xml><?xml version="1.0" encoding="utf-8"?>
<sst xmlns="http://schemas.openxmlformats.org/spreadsheetml/2006/main" count="465" uniqueCount="127">
  <si>
    <t>设计与艺术学院2021级2023-2024学年第二学期综合测评</t>
  </si>
  <si>
    <t>序号</t>
  </si>
  <si>
    <t>班级</t>
  </si>
  <si>
    <t>专业</t>
  </si>
  <si>
    <t>学号</t>
  </si>
  <si>
    <t>加权平均分</t>
  </si>
  <si>
    <t>学习成绩（85%)</t>
  </si>
  <si>
    <t>学习成绩排名</t>
  </si>
  <si>
    <t>上一学期学习成绩排名</t>
  </si>
  <si>
    <t>学习成绩排名变动</t>
  </si>
  <si>
    <r>
      <rPr>
        <b/>
        <sz val="11"/>
        <color theme="1"/>
        <rFont val="Microsoft YaHei"/>
        <charset val="134"/>
      </rPr>
      <t>思想品德（1</t>
    </r>
    <r>
      <rPr>
        <b/>
        <sz val="11"/>
        <color theme="1"/>
        <rFont val="宋体"/>
        <family val="3"/>
        <charset val="134"/>
      </rPr>
      <t>分）</t>
    </r>
  </si>
  <si>
    <r>
      <rPr>
        <b/>
        <sz val="11"/>
        <color theme="1"/>
        <rFont val="Microsoft YaHei"/>
        <charset val="134"/>
      </rPr>
      <t>宿舍卫生（2</t>
    </r>
    <r>
      <rPr>
        <b/>
        <sz val="11"/>
        <color theme="1"/>
        <rFont val="宋体"/>
        <family val="3"/>
        <charset val="134"/>
      </rPr>
      <t>分）</t>
    </r>
  </si>
  <si>
    <r>
      <rPr>
        <b/>
        <sz val="11"/>
        <color theme="1"/>
        <rFont val="Microsoft YaHei"/>
        <charset val="134"/>
      </rPr>
      <t>学生工作（1.5</t>
    </r>
    <r>
      <rPr>
        <b/>
        <sz val="11"/>
        <color theme="1"/>
        <rFont val="宋体"/>
        <family val="3"/>
        <charset val="134"/>
      </rPr>
      <t>分）</t>
    </r>
  </si>
  <si>
    <r>
      <rPr>
        <b/>
        <sz val="11"/>
        <color theme="1"/>
        <rFont val="Microsoft YaHei"/>
        <charset val="134"/>
      </rPr>
      <t>院校活动（4.5</t>
    </r>
    <r>
      <rPr>
        <b/>
        <sz val="11"/>
        <color theme="1"/>
        <rFont val="宋体"/>
        <family val="3"/>
        <charset val="134"/>
      </rPr>
      <t>分）</t>
    </r>
  </si>
  <si>
    <r>
      <rPr>
        <b/>
        <sz val="11"/>
        <color theme="1"/>
        <rFont val="Microsoft YaHei"/>
        <charset val="134"/>
      </rPr>
      <t xml:space="preserve">论文及科创竞赛 </t>
    </r>
    <r>
      <rPr>
        <b/>
        <sz val="11"/>
        <color theme="1"/>
        <rFont val="宋体"/>
        <family val="3"/>
        <charset val="134"/>
      </rPr>
      <t>（</t>
    </r>
    <r>
      <rPr>
        <b/>
        <sz val="11"/>
        <color theme="1"/>
        <rFont val="Microsoft YaHei"/>
        <charset val="134"/>
      </rPr>
      <t>4</t>
    </r>
    <r>
      <rPr>
        <b/>
        <sz val="11"/>
        <color theme="1"/>
        <rFont val="宋体"/>
        <family val="3"/>
        <charset val="134"/>
      </rPr>
      <t>分）</t>
    </r>
  </si>
  <si>
    <r>
      <rPr>
        <b/>
        <sz val="11"/>
        <color theme="1"/>
        <rFont val="Microsoft YaHei"/>
        <charset val="134"/>
      </rPr>
      <t>社会实践（1</t>
    </r>
    <r>
      <rPr>
        <b/>
        <sz val="11"/>
        <color theme="1"/>
        <rFont val="宋体"/>
        <family val="3"/>
        <charset val="134"/>
      </rPr>
      <t>分）</t>
    </r>
  </si>
  <si>
    <r>
      <rPr>
        <b/>
        <sz val="11"/>
        <color theme="1"/>
        <rFont val="Microsoft YaHei"/>
        <charset val="134"/>
      </rPr>
      <t>其他荣誉获得（1</t>
    </r>
    <r>
      <rPr>
        <b/>
        <sz val="11"/>
        <color theme="1"/>
        <rFont val="宋体"/>
        <family val="3"/>
        <charset val="134"/>
      </rPr>
      <t>分）</t>
    </r>
  </si>
  <si>
    <t>减分项目（上不封顶）</t>
  </si>
  <si>
    <t>上学期挂科及缓考情况（只写门数）</t>
  </si>
  <si>
    <t>综合总分</t>
  </si>
  <si>
    <t>综合排名</t>
  </si>
  <si>
    <t>上一学期综合排名</t>
  </si>
  <si>
    <t>综合排名变动</t>
  </si>
  <si>
    <r>
      <rPr>
        <b/>
        <sz val="11"/>
        <color theme="1"/>
        <rFont val="Microsoft YaHei"/>
        <charset val="134"/>
      </rPr>
      <t xml:space="preserve">优秀学生奖
</t>
    </r>
    <r>
      <rPr>
        <b/>
        <sz val="11"/>
        <color theme="1"/>
        <rFont val="宋体"/>
        <family val="3"/>
        <charset val="134"/>
      </rPr>
      <t>一等：</t>
    </r>
    <r>
      <rPr>
        <b/>
        <sz val="11"/>
        <color theme="1"/>
        <rFont val="Microsoft YaHei"/>
        <charset val="134"/>
      </rPr>
      <t xml:space="preserve">5%
</t>
    </r>
    <r>
      <rPr>
        <b/>
        <sz val="11"/>
        <color theme="1"/>
        <rFont val="宋体"/>
        <family val="3"/>
        <charset val="134"/>
      </rPr>
      <t>二等：</t>
    </r>
    <r>
      <rPr>
        <b/>
        <sz val="11"/>
        <color theme="1"/>
        <rFont val="Microsoft YaHei"/>
        <charset val="134"/>
      </rPr>
      <t xml:space="preserve">15%
</t>
    </r>
    <r>
      <rPr>
        <b/>
        <sz val="11"/>
        <color theme="1"/>
        <rFont val="宋体"/>
        <family val="3"/>
        <charset val="134"/>
      </rPr>
      <t>三等：</t>
    </r>
    <r>
      <rPr>
        <b/>
        <sz val="11"/>
        <color theme="1"/>
        <rFont val="Microsoft YaHei"/>
        <charset val="134"/>
      </rPr>
      <t>20%</t>
    </r>
  </si>
  <si>
    <t>学习进步奖</t>
  </si>
  <si>
    <r>
      <rPr>
        <b/>
        <sz val="11"/>
        <color theme="1"/>
        <rFont val="Microsoft YaHei"/>
        <charset val="134"/>
      </rPr>
      <t xml:space="preserve">班级互评
</t>
    </r>
    <r>
      <rPr>
        <b/>
        <sz val="11"/>
        <color theme="1"/>
        <rFont val="宋体"/>
        <family val="3"/>
        <charset val="134"/>
      </rPr>
      <t>（</t>
    </r>
    <r>
      <rPr>
        <b/>
        <sz val="11"/>
        <color theme="1"/>
        <rFont val="Microsoft YaHei"/>
        <charset val="134"/>
      </rPr>
      <t>0.5</t>
    </r>
    <r>
      <rPr>
        <b/>
        <sz val="11"/>
        <color theme="1"/>
        <rFont val="宋体"/>
        <family val="3"/>
        <charset val="134"/>
      </rPr>
      <t>分）</t>
    </r>
  </si>
  <si>
    <r>
      <rPr>
        <b/>
        <sz val="11"/>
        <color theme="1"/>
        <rFont val="Microsoft YaHei"/>
        <charset val="134"/>
      </rPr>
      <t>辅导员评分（0.5</t>
    </r>
    <r>
      <rPr>
        <b/>
        <sz val="11"/>
        <color theme="1"/>
        <rFont val="宋体"/>
        <family val="3"/>
        <charset val="134"/>
      </rPr>
      <t>分）</t>
    </r>
  </si>
  <si>
    <t>知艺2105</t>
  </si>
  <si>
    <t>工业设计</t>
  </si>
  <si>
    <t>一等奖</t>
  </si>
  <si>
    <t>二等奖</t>
  </si>
  <si>
    <t>三等奖</t>
  </si>
  <si>
    <t>/</t>
  </si>
  <si>
    <r>
      <rPr>
        <b/>
        <sz val="10"/>
        <color theme="1"/>
        <rFont val="宋体"/>
        <family val="3"/>
        <charset val="134"/>
      </rPr>
      <t>学习成绩（85</t>
    </r>
    <r>
      <rPr>
        <b/>
        <sz val="10"/>
        <color theme="1"/>
        <rFont val="宋体"/>
        <family val="3"/>
        <charset val="134"/>
      </rPr>
      <t>%</t>
    </r>
    <r>
      <rPr>
        <b/>
        <sz val="10"/>
        <color theme="1"/>
        <rFont val="宋体"/>
        <family val="3"/>
        <charset val="134"/>
      </rPr>
      <t>)</t>
    </r>
  </si>
  <si>
    <t>思想品德（1分）</t>
  </si>
  <si>
    <t>宿舍卫生（2分）</t>
  </si>
  <si>
    <t>学生工作（1.5分）</t>
  </si>
  <si>
    <t>院校活动（4.5分）</t>
  </si>
  <si>
    <t>论文及科创竞赛 （4分）</t>
  </si>
  <si>
    <t>社会实践（1分）</t>
  </si>
  <si>
    <t>其他荣誉获得（1分）</t>
  </si>
  <si>
    <t>优秀学生奖
一等：5%
二等：15%
三等：20%</t>
  </si>
  <si>
    <t>班级互评
（0.5分）</t>
  </si>
  <si>
    <r>
      <rPr>
        <b/>
        <sz val="10"/>
        <color theme="1"/>
        <rFont val="宋体"/>
        <family val="3"/>
        <charset val="134"/>
      </rPr>
      <t>辅导员评分（0</t>
    </r>
    <r>
      <rPr>
        <b/>
        <sz val="10"/>
        <color theme="1"/>
        <rFont val="宋体"/>
        <family val="3"/>
        <charset val="134"/>
      </rPr>
      <t>.5</t>
    </r>
    <r>
      <rPr>
        <b/>
        <sz val="10"/>
        <color theme="1"/>
        <rFont val="宋体"/>
        <family val="3"/>
        <charset val="134"/>
      </rPr>
      <t>分）</t>
    </r>
  </si>
  <si>
    <t>产品设计</t>
  </si>
  <si>
    <t>1120210210</t>
  </si>
  <si>
    <t>1120210122</t>
  </si>
  <si>
    <t>1120211152</t>
  </si>
  <si>
    <t>1120211144</t>
  </si>
  <si>
    <t>1120211141</t>
  </si>
  <si>
    <t>1120211151</t>
  </si>
  <si>
    <t>1120210282</t>
  </si>
  <si>
    <t>1120210208</t>
  </si>
  <si>
    <t>1120210313</t>
  </si>
  <si>
    <t>1120210107</t>
  </si>
  <si>
    <t>1120210161</t>
  </si>
  <si>
    <t>1120210243</t>
  </si>
  <si>
    <t>1120210118</t>
  </si>
  <si>
    <t>1120210298</t>
  </si>
  <si>
    <t>1120210204</t>
  </si>
  <si>
    <t>1120210120</t>
  </si>
  <si>
    <t>1120210110</t>
  </si>
  <si>
    <t>1120210283</t>
  </si>
  <si>
    <t>1120211139</t>
  </si>
  <si>
    <t>1120210117</t>
  </si>
  <si>
    <t>1120210121</t>
  </si>
  <si>
    <t>1120211153</t>
  </si>
  <si>
    <t>1120211142</t>
  </si>
  <si>
    <t>1120210297</t>
  </si>
  <si>
    <t>1120210303</t>
  </si>
  <si>
    <t>1120210205</t>
  </si>
  <si>
    <t>1120210123</t>
  </si>
  <si>
    <t>1120210162</t>
  </si>
  <si>
    <t>1120210202</t>
  </si>
  <si>
    <t>1120211150</t>
  </si>
  <si>
    <t>1120210207</t>
  </si>
  <si>
    <t>1120210203</t>
  </si>
  <si>
    <t>1120210206</t>
  </si>
  <si>
    <t>1120210105</t>
  </si>
  <si>
    <t>1120210306</t>
  </si>
  <si>
    <t>1120210200</t>
  </si>
  <si>
    <t>1120210305</t>
  </si>
  <si>
    <r>
      <rPr>
        <b/>
        <sz val="10"/>
        <color rgb="FF000000"/>
        <rFont val="宋体"/>
        <family val="3"/>
        <charset val="134"/>
      </rPr>
      <t>辅导员评分（0</t>
    </r>
    <r>
      <rPr>
        <b/>
        <sz val="10"/>
        <color rgb="FF000000"/>
        <rFont val="宋体"/>
        <family val="3"/>
        <charset val="134"/>
      </rPr>
      <t>.5</t>
    </r>
    <r>
      <rPr>
        <b/>
        <sz val="10"/>
        <color rgb="FF000000"/>
        <rFont val="宋体"/>
        <family val="3"/>
        <charset val="134"/>
      </rPr>
      <t>分）</t>
    </r>
  </si>
  <si>
    <t>知艺2104</t>
  </si>
  <si>
    <t>视觉传达设计</t>
  </si>
  <si>
    <t>知艺2102</t>
  </si>
  <si>
    <t>知艺2101</t>
  </si>
  <si>
    <t>知艺2103</t>
  </si>
  <si>
    <r>
      <rPr>
        <sz val="10"/>
        <color indexed="8"/>
        <rFont val="宋体"/>
        <family val="3"/>
        <charset val="134"/>
      </rPr>
      <t>知艺</t>
    </r>
    <r>
      <rPr>
        <sz val="10"/>
        <color indexed="8"/>
        <rFont val="Arial Regular"/>
        <family val="2"/>
      </rPr>
      <t>2103</t>
    </r>
  </si>
  <si>
    <r>
      <rPr>
        <b/>
        <sz val="10"/>
        <color rgb="FF000000"/>
        <rFont val="宋体"/>
        <family val="3"/>
        <charset val="134"/>
      </rPr>
      <t>学习成绩（85</t>
    </r>
    <r>
      <rPr>
        <b/>
        <sz val="10"/>
        <color rgb="FF000000"/>
        <rFont val="宋体"/>
        <family val="3"/>
        <charset val="134"/>
      </rPr>
      <t>%</t>
    </r>
    <r>
      <rPr>
        <b/>
        <sz val="10"/>
        <color rgb="FF000000"/>
        <rFont val="宋体"/>
        <family val="3"/>
        <charset val="134"/>
      </rPr>
      <t>)</t>
    </r>
  </si>
  <si>
    <t>25322101</t>
  </si>
  <si>
    <t>环境艺术</t>
  </si>
  <si>
    <t>1120210244</t>
  </si>
  <si>
    <t>1120211149</t>
  </si>
  <si>
    <t>1120210125</t>
  </si>
  <si>
    <t>1120210249</t>
  </si>
  <si>
    <t>11202102185</t>
  </si>
  <si>
    <t>1120210163</t>
  </si>
  <si>
    <t>1120210209</t>
  </si>
  <si>
    <t>1120211148</t>
  </si>
  <si>
    <t>1120210217</t>
  </si>
  <si>
    <t>1120210212</t>
  </si>
  <si>
    <t>1120210218</t>
  </si>
  <si>
    <t>1120200439</t>
  </si>
  <si>
    <t>1120210247</t>
  </si>
  <si>
    <t>1120210246</t>
  </si>
  <si>
    <t>知艺书院2021级文遗专业2023-2024学年第二学期综合测评</t>
  </si>
  <si>
    <r>
      <rPr>
        <sz val="10"/>
        <rFont val="宋体-简"/>
        <charset val="134"/>
      </rPr>
      <t>知艺</t>
    </r>
    <r>
      <rPr>
        <sz val="10"/>
        <rFont val="Arial"/>
        <family val="2"/>
      </rPr>
      <t>2101</t>
    </r>
  </si>
  <si>
    <t>环境设计（文化遗产与现代设计）</t>
  </si>
  <si>
    <t>1120210159</t>
  </si>
  <si>
    <r>
      <rPr>
        <sz val="10"/>
        <rFont val="宋体-简"/>
        <charset val="134"/>
      </rPr>
      <t>知艺</t>
    </r>
    <r>
      <rPr>
        <sz val="10"/>
        <rFont val="Arial"/>
        <family val="2"/>
      </rPr>
      <t>2102</t>
    </r>
  </si>
  <si>
    <t>1120210114</t>
  </si>
  <si>
    <t>1120210111</t>
  </si>
  <si>
    <t>1120211143</t>
  </si>
  <si>
    <t>1120211909</t>
  </si>
  <si>
    <r>
      <rPr>
        <sz val="10"/>
        <rFont val="宋体-简"/>
        <charset val="134"/>
      </rPr>
      <t>知艺</t>
    </r>
    <r>
      <rPr>
        <sz val="10"/>
        <rFont val="Arial"/>
        <family val="2"/>
      </rPr>
      <t>2104</t>
    </r>
  </si>
  <si>
    <t>1120210225</t>
  </si>
  <si>
    <t>1120210119</t>
  </si>
  <si>
    <t>1120210216</t>
  </si>
  <si>
    <t>1120210221</t>
  </si>
  <si>
    <t>1120210314</t>
  </si>
  <si>
    <t>1120210214</t>
  </si>
  <si>
    <t>1120210127</t>
  </si>
  <si>
    <t>1120210155</t>
  </si>
  <si>
    <r>
      <rPr>
        <sz val="10"/>
        <rFont val="宋体-简"/>
        <charset val="134"/>
      </rPr>
      <t>知艺</t>
    </r>
    <r>
      <rPr>
        <sz val="10"/>
        <rFont val="Arial"/>
        <family val="2"/>
      </rPr>
      <t>2103</t>
    </r>
  </si>
  <si>
    <t>1120210242</t>
  </si>
  <si>
    <t>1120210248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</si>
</sst>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8" formatCode="0.00_);[Red]\(0.00\)"/>
    <numFmt numFmtId="179" formatCode="0.00_ "/>
    <numFmt numFmtId="180" formatCode="0.0000_ "/>
  </numFmts>
  <fonts count="25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name val="宋体"/>
      <charset val="134"/>
    </font>
    <font>
      <sz val="10"/>
      <name val="宋体-简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Arial"/>
      <family val="2"/>
    </font>
    <font>
      <sz val="11"/>
      <name val="SimSun"/>
      <charset val="134"/>
    </font>
    <font>
      <sz val="10"/>
      <color indexed="8"/>
      <name val="Arial Regular"/>
      <family val="2"/>
    </font>
    <font>
      <sz val="11"/>
      <name val="汉仪书宋二KW"/>
      <charset val="134"/>
    </font>
    <font>
      <sz val="11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sz val="10"/>
      <name val="Microsoft YaHei"/>
      <charset val="134"/>
    </font>
    <font>
      <b/>
      <sz val="11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8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9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78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8" fontId="3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80" fontId="0" fillId="0" borderId="1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2" fontId="2" fillId="0" borderId="6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/>
    </xf>
    <xf numFmtId="179" fontId="8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8"/>
  <sheetViews>
    <sheetView zoomScale="85" zoomScaleNormal="85" workbookViewId="0">
      <selection activeCell="I19" sqref="I19"/>
    </sheetView>
  </sheetViews>
  <sheetFormatPr defaultColWidth="9" defaultRowHeight="13.5"/>
  <cols>
    <col min="4" max="4" width="11.5" customWidth="1"/>
    <col min="24" max="24" width="14.75" customWidth="1"/>
  </cols>
  <sheetData>
    <row r="1" spans="1:25" ht="20.25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</row>
    <row r="2" spans="1:25" ht="15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3" t="s">
        <v>9</v>
      </c>
      <c r="J2" s="23" t="s">
        <v>10</v>
      </c>
      <c r="K2" s="24"/>
      <c r="L2" s="23" t="s">
        <v>11</v>
      </c>
      <c r="M2" s="23" t="s">
        <v>12</v>
      </c>
      <c r="N2" s="23" t="s">
        <v>13</v>
      </c>
      <c r="O2" s="23" t="s">
        <v>14</v>
      </c>
      <c r="P2" s="23" t="s">
        <v>15</v>
      </c>
      <c r="Q2" s="23" t="s">
        <v>16</v>
      </c>
      <c r="R2" s="23" t="s">
        <v>17</v>
      </c>
      <c r="S2" s="23" t="s">
        <v>18</v>
      </c>
      <c r="T2" s="23" t="s">
        <v>19</v>
      </c>
      <c r="U2" s="23" t="s">
        <v>20</v>
      </c>
      <c r="V2" s="23" t="s">
        <v>21</v>
      </c>
      <c r="W2" s="23" t="s">
        <v>22</v>
      </c>
      <c r="X2" s="23" t="s">
        <v>23</v>
      </c>
      <c r="Y2" s="23" t="s">
        <v>24</v>
      </c>
    </row>
    <row r="3" spans="1:25" ht="54.95" customHeight="1">
      <c r="A3" s="24"/>
      <c r="B3" s="24"/>
      <c r="C3" s="24"/>
      <c r="D3" s="24"/>
      <c r="E3" s="24"/>
      <c r="F3" s="24"/>
      <c r="G3" s="24"/>
      <c r="H3" s="24"/>
      <c r="I3" s="24"/>
      <c r="J3" s="15" t="s">
        <v>25</v>
      </c>
      <c r="K3" s="15" t="s">
        <v>26</v>
      </c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</row>
    <row r="4" spans="1:25" ht="16.5">
      <c r="A4" s="16">
        <v>1</v>
      </c>
      <c r="B4" s="17" t="s">
        <v>27</v>
      </c>
      <c r="C4" s="17" t="s">
        <v>28</v>
      </c>
      <c r="D4" s="18">
        <v>1120212135</v>
      </c>
      <c r="E4" s="18">
        <v>90.71</v>
      </c>
      <c r="F4" s="18">
        <f t="shared" ref="F4:F17" si="0">E4*0.85</f>
        <v>77.103499999999997</v>
      </c>
      <c r="G4" s="16">
        <v>6</v>
      </c>
      <c r="H4" s="16">
        <v>7</v>
      </c>
      <c r="I4" s="16">
        <f t="shared" ref="I4:I8" si="1">H4-G4</f>
        <v>1</v>
      </c>
      <c r="J4" s="16">
        <v>0.5</v>
      </c>
      <c r="K4" s="16">
        <v>0.5</v>
      </c>
      <c r="L4" s="19">
        <v>1.7</v>
      </c>
      <c r="M4" s="16">
        <v>0.7</v>
      </c>
      <c r="N4" s="16">
        <v>4.05</v>
      </c>
      <c r="O4" s="16">
        <v>4</v>
      </c>
      <c r="P4" s="16">
        <v>0</v>
      </c>
      <c r="Q4" s="16">
        <v>0</v>
      </c>
      <c r="R4" s="16">
        <v>0</v>
      </c>
      <c r="S4" s="16"/>
      <c r="T4" s="16">
        <f t="shared" ref="T4:T17" si="2">F4+J4+K4+L4+M4+N4+O4+P4+Q4</f>
        <v>88.5535</v>
      </c>
      <c r="U4" s="16">
        <v>1</v>
      </c>
      <c r="V4" s="16">
        <v>5</v>
      </c>
      <c r="W4" s="16">
        <f t="shared" ref="W4:W8" si="3">V4-U4</f>
        <v>4</v>
      </c>
      <c r="X4" s="20" t="s">
        <v>29</v>
      </c>
      <c r="Y4" s="20"/>
    </row>
    <row r="5" spans="1:25" ht="16.5">
      <c r="A5" s="16">
        <v>2</v>
      </c>
      <c r="B5" s="17" t="s">
        <v>27</v>
      </c>
      <c r="C5" s="17" t="s">
        <v>28</v>
      </c>
      <c r="D5" s="18">
        <v>1120210636</v>
      </c>
      <c r="E5" s="18">
        <v>92.59</v>
      </c>
      <c r="F5" s="18">
        <f t="shared" si="0"/>
        <v>78.701499999999996</v>
      </c>
      <c r="G5" s="16">
        <v>1</v>
      </c>
      <c r="H5" s="16">
        <v>2</v>
      </c>
      <c r="I5" s="16">
        <f t="shared" si="1"/>
        <v>1</v>
      </c>
      <c r="J5" s="16">
        <v>0.5</v>
      </c>
      <c r="K5" s="16">
        <v>0.5</v>
      </c>
      <c r="L5" s="19">
        <v>1.69</v>
      </c>
      <c r="M5" s="16">
        <v>1.5</v>
      </c>
      <c r="N5" s="16">
        <v>0.95</v>
      </c>
      <c r="O5" s="16">
        <v>4</v>
      </c>
      <c r="P5" s="16">
        <v>0.2</v>
      </c>
      <c r="Q5" s="16">
        <v>0</v>
      </c>
      <c r="R5" s="16">
        <v>0</v>
      </c>
      <c r="S5" s="16"/>
      <c r="T5" s="16">
        <f t="shared" si="2"/>
        <v>88.041499999999999</v>
      </c>
      <c r="U5" s="16">
        <v>2</v>
      </c>
      <c r="V5" s="16">
        <v>1</v>
      </c>
      <c r="W5" s="16">
        <f t="shared" si="3"/>
        <v>-1</v>
      </c>
      <c r="X5" s="20" t="s">
        <v>30</v>
      </c>
      <c r="Y5" s="20"/>
    </row>
    <row r="6" spans="1:25" ht="16.5">
      <c r="A6" s="16">
        <v>3</v>
      </c>
      <c r="B6" s="17" t="s">
        <v>27</v>
      </c>
      <c r="C6" s="17" t="s">
        <v>28</v>
      </c>
      <c r="D6" s="18">
        <v>1120211198</v>
      </c>
      <c r="E6" s="18">
        <v>92.27</v>
      </c>
      <c r="F6" s="18">
        <f t="shared" si="0"/>
        <v>78.42949999999999</v>
      </c>
      <c r="G6" s="16">
        <v>3</v>
      </c>
      <c r="H6" s="16">
        <v>5</v>
      </c>
      <c r="I6" s="16">
        <f t="shared" si="1"/>
        <v>2</v>
      </c>
      <c r="J6" s="16">
        <v>0.5</v>
      </c>
      <c r="K6" s="16">
        <v>0.5</v>
      </c>
      <c r="L6" s="19">
        <v>1.7</v>
      </c>
      <c r="M6" s="16">
        <v>0.7</v>
      </c>
      <c r="N6" s="16">
        <v>1.77</v>
      </c>
      <c r="O6" s="16">
        <v>4</v>
      </c>
      <c r="P6" s="16">
        <v>0</v>
      </c>
      <c r="Q6" s="16">
        <v>0</v>
      </c>
      <c r="R6" s="16">
        <v>0</v>
      </c>
      <c r="S6" s="16"/>
      <c r="T6" s="16">
        <f t="shared" si="2"/>
        <v>87.599499999999992</v>
      </c>
      <c r="U6" s="16">
        <v>3</v>
      </c>
      <c r="V6" s="16">
        <v>4</v>
      </c>
      <c r="W6" s="16">
        <f t="shared" si="3"/>
        <v>1</v>
      </c>
      <c r="X6" s="20" t="s">
        <v>30</v>
      </c>
      <c r="Y6" s="20"/>
    </row>
    <row r="7" spans="1:25" ht="16.5">
      <c r="A7" s="16">
        <v>4</v>
      </c>
      <c r="B7" s="17" t="s">
        <v>27</v>
      </c>
      <c r="C7" s="17" t="s">
        <v>28</v>
      </c>
      <c r="D7" s="18">
        <v>1120213067</v>
      </c>
      <c r="E7" s="18">
        <v>92.3</v>
      </c>
      <c r="F7" s="18">
        <f t="shared" si="0"/>
        <v>78.454999999999998</v>
      </c>
      <c r="G7" s="16">
        <v>2</v>
      </c>
      <c r="H7" s="16">
        <v>6</v>
      </c>
      <c r="I7" s="16">
        <f t="shared" si="1"/>
        <v>4</v>
      </c>
      <c r="J7" s="16">
        <v>0.5</v>
      </c>
      <c r="K7" s="16">
        <v>0.5</v>
      </c>
      <c r="L7" s="19">
        <v>1.68</v>
      </c>
      <c r="M7" s="16">
        <v>0.3</v>
      </c>
      <c r="N7" s="16">
        <v>1.63</v>
      </c>
      <c r="O7" s="16">
        <v>4</v>
      </c>
      <c r="P7" s="16">
        <v>0</v>
      </c>
      <c r="Q7" s="16">
        <v>0</v>
      </c>
      <c r="R7" s="16">
        <v>0</v>
      </c>
      <c r="S7" s="16"/>
      <c r="T7" s="16">
        <f t="shared" si="2"/>
        <v>87.064999999999998</v>
      </c>
      <c r="U7" s="16">
        <v>4</v>
      </c>
      <c r="V7" s="16">
        <v>7</v>
      </c>
      <c r="W7" s="16">
        <f t="shared" si="3"/>
        <v>3</v>
      </c>
      <c r="X7" s="20" t="s">
        <v>31</v>
      </c>
      <c r="Y7" s="20"/>
    </row>
    <row r="8" spans="1:25" ht="16.5">
      <c r="A8" s="16">
        <v>5</v>
      </c>
      <c r="B8" s="17" t="s">
        <v>27</v>
      </c>
      <c r="C8" s="17" t="s">
        <v>28</v>
      </c>
      <c r="D8" s="18">
        <v>1120211775</v>
      </c>
      <c r="E8" s="18">
        <v>90.37</v>
      </c>
      <c r="F8" s="18">
        <f t="shared" si="0"/>
        <v>76.814499999999995</v>
      </c>
      <c r="G8" s="16">
        <v>7</v>
      </c>
      <c r="H8" s="16">
        <v>9</v>
      </c>
      <c r="I8" s="16">
        <f t="shared" si="1"/>
        <v>2</v>
      </c>
      <c r="J8" s="16">
        <v>0.5</v>
      </c>
      <c r="K8" s="16">
        <v>0.5</v>
      </c>
      <c r="L8" s="19">
        <v>1.71</v>
      </c>
      <c r="M8" s="16">
        <v>1.5</v>
      </c>
      <c r="N8" s="16">
        <v>0.5</v>
      </c>
      <c r="O8" s="16">
        <v>4</v>
      </c>
      <c r="P8" s="16">
        <v>0</v>
      </c>
      <c r="Q8" s="16">
        <v>0</v>
      </c>
      <c r="R8" s="16">
        <v>0</v>
      </c>
      <c r="S8" s="16"/>
      <c r="T8" s="16">
        <f t="shared" si="2"/>
        <v>85.524499999999989</v>
      </c>
      <c r="U8" s="16">
        <v>5</v>
      </c>
      <c r="V8" s="16">
        <v>8</v>
      </c>
      <c r="W8" s="16">
        <f t="shared" si="3"/>
        <v>3</v>
      </c>
      <c r="X8" s="20" t="s">
        <v>31</v>
      </c>
      <c r="Y8" s="20"/>
    </row>
    <row r="9" spans="1:25" ht="16.5">
      <c r="A9" s="16">
        <v>6</v>
      </c>
      <c r="B9" s="17" t="s">
        <v>27</v>
      </c>
      <c r="C9" s="17" t="s">
        <v>28</v>
      </c>
      <c r="D9" s="18">
        <v>1120210714</v>
      </c>
      <c r="E9" s="18">
        <v>91.39</v>
      </c>
      <c r="F9" s="18">
        <f t="shared" si="0"/>
        <v>77.6815</v>
      </c>
      <c r="G9" s="16">
        <v>4</v>
      </c>
      <c r="H9" s="16"/>
      <c r="I9" s="16"/>
      <c r="J9" s="16">
        <v>0.5</v>
      </c>
      <c r="K9" s="16">
        <v>0.5</v>
      </c>
      <c r="L9" s="19">
        <v>1.69</v>
      </c>
      <c r="M9" s="16">
        <v>0.4</v>
      </c>
      <c r="N9" s="16">
        <v>0.4</v>
      </c>
      <c r="O9" s="16">
        <v>4</v>
      </c>
      <c r="P9" s="16">
        <v>0</v>
      </c>
      <c r="Q9" s="16">
        <v>0</v>
      </c>
      <c r="R9" s="16">
        <v>0</v>
      </c>
      <c r="S9" s="16"/>
      <c r="T9" s="16">
        <f t="shared" si="2"/>
        <v>85.171500000000009</v>
      </c>
      <c r="U9" s="16">
        <v>6</v>
      </c>
      <c r="V9" s="17" t="s">
        <v>32</v>
      </c>
      <c r="W9" s="17" t="s">
        <v>32</v>
      </c>
      <c r="X9" s="20" t="s">
        <v>31</v>
      </c>
      <c r="Y9" s="20"/>
    </row>
    <row r="10" spans="1:25" ht="16.5">
      <c r="A10" s="16">
        <v>7</v>
      </c>
      <c r="B10" s="17" t="s">
        <v>27</v>
      </c>
      <c r="C10" s="17" t="s">
        <v>28</v>
      </c>
      <c r="D10" s="18">
        <v>1120212887</v>
      </c>
      <c r="E10" s="18">
        <v>89.9</v>
      </c>
      <c r="F10" s="18">
        <f t="shared" si="0"/>
        <v>76.415000000000006</v>
      </c>
      <c r="G10" s="16">
        <v>9</v>
      </c>
      <c r="H10" s="16">
        <v>13</v>
      </c>
      <c r="I10" s="16">
        <f t="shared" ref="I10:I17" si="4">H10-G10</f>
        <v>4</v>
      </c>
      <c r="J10" s="16">
        <v>0.5</v>
      </c>
      <c r="K10" s="16">
        <v>0.5</v>
      </c>
      <c r="L10" s="19">
        <v>1.69</v>
      </c>
      <c r="M10" s="16">
        <v>1.5</v>
      </c>
      <c r="N10" s="16">
        <v>0.4</v>
      </c>
      <c r="O10" s="16">
        <v>4</v>
      </c>
      <c r="P10" s="16">
        <v>0</v>
      </c>
      <c r="Q10" s="16">
        <v>0</v>
      </c>
      <c r="R10" s="16">
        <v>0</v>
      </c>
      <c r="S10" s="16"/>
      <c r="T10" s="16">
        <f t="shared" si="2"/>
        <v>85.00500000000001</v>
      </c>
      <c r="U10" s="16">
        <v>7</v>
      </c>
      <c r="V10" s="16">
        <v>10</v>
      </c>
      <c r="W10" s="16">
        <f t="shared" ref="W10:W17" si="5">V10-U10</f>
        <v>3</v>
      </c>
      <c r="X10" s="20"/>
      <c r="Y10" s="20"/>
    </row>
    <row r="11" spans="1:25" ht="16.5">
      <c r="A11" s="16">
        <v>8</v>
      </c>
      <c r="B11" s="17" t="s">
        <v>27</v>
      </c>
      <c r="C11" s="17" t="s">
        <v>28</v>
      </c>
      <c r="D11" s="18">
        <v>1120201623</v>
      </c>
      <c r="E11" s="18">
        <v>90.96</v>
      </c>
      <c r="F11" s="18">
        <f t="shared" si="0"/>
        <v>77.315999999999988</v>
      </c>
      <c r="G11" s="16">
        <v>5</v>
      </c>
      <c r="H11" s="16">
        <v>3</v>
      </c>
      <c r="I11" s="16">
        <f t="shared" si="4"/>
        <v>-2</v>
      </c>
      <c r="J11" s="16">
        <v>0.5</v>
      </c>
      <c r="K11" s="16">
        <v>0.5</v>
      </c>
      <c r="L11" s="19">
        <v>1.67</v>
      </c>
      <c r="M11" s="16">
        <v>0.3</v>
      </c>
      <c r="N11" s="16">
        <v>0.5</v>
      </c>
      <c r="O11" s="16">
        <v>4</v>
      </c>
      <c r="P11" s="16">
        <v>0</v>
      </c>
      <c r="Q11" s="16">
        <v>0</v>
      </c>
      <c r="R11" s="16">
        <v>0</v>
      </c>
      <c r="S11" s="16"/>
      <c r="T11" s="16">
        <f t="shared" si="2"/>
        <v>84.785999999999987</v>
      </c>
      <c r="U11" s="16">
        <v>8</v>
      </c>
      <c r="V11" s="16">
        <v>2</v>
      </c>
      <c r="W11" s="16">
        <f t="shared" si="5"/>
        <v>-6</v>
      </c>
      <c r="X11" s="20"/>
      <c r="Y11" s="20"/>
    </row>
    <row r="12" spans="1:25" ht="16.5">
      <c r="A12" s="16">
        <v>9</v>
      </c>
      <c r="B12" s="17" t="s">
        <v>27</v>
      </c>
      <c r="C12" s="17" t="s">
        <v>28</v>
      </c>
      <c r="D12" s="18">
        <v>1120211076</v>
      </c>
      <c r="E12" s="18">
        <v>90.27</v>
      </c>
      <c r="F12" s="18">
        <f t="shared" si="0"/>
        <v>76.729500000000002</v>
      </c>
      <c r="G12" s="16">
        <v>8</v>
      </c>
      <c r="H12" s="16">
        <v>4</v>
      </c>
      <c r="I12" s="16">
        <f t="shared" si="4"/>
        <v>-4</v>
      </c>
      <c r="J12" s="16">
        <v>0.5</v>
      </c>
      <c r="K12" s="16">
        <v>0.5</v>
      </c>
      <c r="L12" s="19">
        <v>1.68</v>
      </c>
      <c r="M12" s="16">
        <v>0.2</v>
      </c>
      <c r="N12" s="16">
        <v>0.4</v>
      </c>
      <c r="O12" s="16">
        <v>4</v>
      </c>
      <c r="P12" s="16">
        <v>0</v>
      </c>
      <c r="Q12" s="16">
        <v>0</v>
      </c>
      <c r="R12" s="16">
        <v>0</v>
      </c>
      <c r="S12" s="16"/>
      <c r="T12" s="16">
        <f t="shared" si="2"/>
        <v>84.009500000000017</v>
      </c>
      <c r="U12" s="16">
        <v>9</v>
      </c>
      <c r="V12" s="16">
        <v>6</v>
      </c>
      <c r="W12" s="16">
        <f t="shared" si="5"/>
        <v>-3</v>
      </c>
      <c r="X12" s="20"/>
      <c r="Y12" s="20"/>
    </row>
    <row r="13" spans="1:25" ht="16.5">
      <c r="A13" s="16">
        <v>10</v>
      </c>
      <c r="B13" s="17" t="s">
        <v>27</v>
      </c>
      <c r="C13" s="17" t="s">
        <v>28</v>
      </c>
      <c r="D13" s="18">
        <v>1120201418</v>
      </c>
      <c r="E13" s="18">
        <v>89.52</v>
      </c>
      <c r="F13" s="18">
        <f t="shared" si="0"/>
        <v>76.091999999999999</v>
      </c>
      <c r="G13" s="16">
        <v>10</v>
      </c>
      <c r="H13" s="16">
        <v>11</v>
      </c>
      <c r="I13" s="16">
        <f t="shared" si="4"/>
        <v>1</v>
      </c>
      <c r="J13" s="16">
        <v>0.5</v>
      </c>
      <c r="K13" s="16">
        <v>0.5</v>
      </c>
      <c r="L13" s="19">
        <v>1.71</v>
      </c>
      <c r="M13" s="16">
        <v>0.4</v>
      </c>
      <c r="N13" s="16">
        <v>0.4</v>
      </c>
      <c r="O13" s="16">
        <v>4</v>
      </c>
      <c r="P13" s="16">
        <v>0</v>
      </c>
      <c r="Q13" s="16">
        <v>0</v>
      </c>
      <c r="R13" s="16">
        <v>0</v>
      </c>
      <c r="S13" s="16"/>
      <c r="T13" s="16">
        <f t="shared" si="2"/>
        <v>83.602000000000004</v>
      </c>
      <c r="U13" s="16">
        <v>10</v>
      </c>
      <c r="V13" s="16">
        <v>12</v>
      </c>
      <c r="W13" s="16">
        <f t="shared" si="5"/>
        <v>2</v>
      </c>
      <c r="X13" s="20"/>
      <c r="Y13" s="20"/>
    </row>
    <row r="14" spans="1:25" ht="16.5">
      <c r="A14" s="16">
        <v>11</v>
      </c>
      <c r="B14" s="17" t="s">
        <v>27</v>
      </c>
      <c r="C14" s="17" t="s">
        <v>28</v>
      </c>
      <c r="D14" s="18">
        <v>1120214012</v>
      </c>
      <c r="E14" s="18">
        <v>87.68</v>
      </c>
      <c r="F14" s="18">
        <f t="shared" si="0"/>
        <v>74.528000000000006</v>
      </c>
      <c r="G14" s="16">
        <v>12</v>
      </c>
      <c r="H14" s="16">
        <v>8</v>
      </c>
      <c r="I14" s="16">
        <f t="shared" si="4"/>
        <v>-4</v>
      </c>
      <c r="J14" s="16">
        <v>0.5</v>
      </c>
      <c r="K14" s="16">
        <v>0.5</v>
      </c>
      <c r="L14" s="19">
        <v>1.7</v>
      </c>
      <c r="M14" s="16">
        <v>0</v>
      </c>
      <c r="N14" s="16">
        <v>0.4</v>
      </c>
      <c r="O14" s="16">
        <v>4</v>
      </c>
      <c r="P14" s="16">
        <v>0</v>
      </c>
      <c r="Q14" s="16">
        <v>0</v>
      </c>
      <c r="R14" s="16">
        <v>0</v>
      </c>
      <c r="S14" s="16"/>
      <c r="T14" s="16">
        <f t="shared" si="2"/>
        <v>81.628000000000014</v>
      </c>
      <c r="U14" s="16">
        <v>11</v>
      </c>
      <c r="V14" s="16">
        <v>11</v>
      </c>
      <c r="W14" s="16">
        <f t="shared" si="5"/>
        <v>0</v>
      </c>
      <c r="X14" s="20"/>
      <c r="Y14" s="20"/>
    </row>
    <row r="15" spans="1:25" ht="16.5">
      <c r="A15" s="16">
        <v>12</v>
      </c>
      <c r="B15" s="17" t="s">
        <v>27</v>
      </c>
      <c r="C15" s="17" t="s">
        <v>28</v>
      </c>
      <c r="D15" s="18">
        <v>1120202366</v>
      </c>
      <c r="E15" s="18">
        <v>85.63</v>
      </c>
      <c r="F15" s="18">
        <f t="shared" si="0"/>
        <v>72.785499999999999</v>
      </c>
      <c r="G15" s="16">
        <v>13</v>
      </c>
      <c r="H15" s="16">
        <v>14</v>
      </c>
      <c r="I15" s="16">
        <f t="shared" si="4"/>
        <v>1</v>
      </c>
      <c r="J15" s="16">
        <v>0.5</v>
      </c>
      <c r="K15" s="16">
        <v>0.5</v>
      </c>
      <c r="L15" s="19">
        <v>1.69</v>
      </c>
      <c r="M15" s="16">
        <v>0</v>
      </c>
      <c r="N15" s="16">
        <v>0.4</v>
      </c>
      <c r="O15" s="16">
        <v>2.4</v>
      </c>
      <c r="P15" s="16">
        <v>0</v>
      </c>
      <c r="Q15" s="16">
        <v>0</v>
      </c>
      <c r="R15" s="16">
        <v>0</v>
      </c>
      <c r="S15" s="16"/>
      <c r="T15" s="16">
        <f t="shared" si="2"/>
        <v>78.275500000000008</v>
      </c>
      <c r="U15" s="16">
        <v>12</v>
      </c>
      <c r="V15" s="16">
        <v>14</v>
      </c>
      <c r="W15" s="16">
        <f t="shared" si="5"/>
        <v>2</v>
      </c>
      <c r="X15" s="20"/>
      <c r="Y15" s="20"/>
    </row>
    <row r="16" spans="1:25" ht="16.5">
      <c r="A16" s="16">
        <v>13</v>
      </c>
      <c r="B16" s="17" t="s">
        <v>27</v>
      </c>
      <c r="C16" s="17" t="s">
        <v>28</v>
      </c>
      <c r="D16" s="18">
        <v>1120214018</v>
      </c>
      <c r="E16" s="18">
        <v>88.05</v>
      </c>
      <c r="F16" s="18">
        <f t="shared" si="0"/>
        <v>74.842500000000001</v>
      </c>
      <c r="G16" s="16">
        <v>11</v>
      </c>
      <c r="H16" s="16">
        <v>12</v>
      </c>
      <c r="I16" s="16">
        <f t="shared" si="4"/>
        <v>1</v>
      </c>
      <c r="J16" s="16">
        <v>0.5</v>
      </c>
      <c r="K16" s="16">
        <v>0.5</v>
      </c>
      <c r="L16" s="19">
        <v>1.7</v>
      </c>
      <c r="M16" s="16">
        <v>0</v>
      </c>
      <c r="N16" s="16">
        <v>0.4</v>
      </c>
      <c r="O16" s="16">
        <v>0</v>
      </c>
      <c r="P16" s="16">
        <v>0</v>
      </c>
      <c r="Q16" s="16">
        <v>0</v>
      </c>
      <c r="R16" s="16">
        <v>0</v>
      </c>
      <c r="S16" s="16"/>
      <c r="T16" s="16">
        <f t="shared" si="2"/>
        <v>77.94250000000001</v>
      </c>
      <c r="U16" s="16">
        <v>13</v>
      </c>
      <c r="V16" s="16">
        <v>13</v>
      </c>
      <c r="W16" s="16">
        <f t="shared" si="5"/>
        <v>0</v>
      </c>
      <c r="X16" s="20"/>
      <c r="Y16" s="20"/>
    </row>
    <row r="17" spans="1:25" ht="16.5">
      <c r="A17" s="16">
        <v>14</v>
      </c>
      <c r="B17" s="17" t="s">
        <v>27</v>
      </c>
      <c r="C17" s="17" t="s">
        <v>28</v>
      </c>
      <c r="D17" s="18">
        <v>1120214020</v>
      </c>
      <c r="E17" s="18">
        <v>84</v>
      </c>
      <c r="F17" s="18">
        <f t="shared" si="0"/>
        <v>71.399999999999991</v>
      </c>
      <c r="G17" s="16">
        <v>14</v>
      </c>
      <c r="H17" s="16">
        <v>10</v>
      </c>
      <c r="I17" s="16">
        <f t="shared" si="4"/>
        <v>-4</v>
      </c>
      <c r="J17" s="16">
        <v>0.5</v>
      </c>
      <c r="K17" s="16">
        <v>0.5</v>
      </c>
      <c r="L17" s="19">
        <v>1.68</v>
      </c>
      <c r="M17" s="16">
        <v>1.2</v>
      </c>
      <c r="N17" s="16">
        <v>0.7</v>
      </c>
      <c r="O17" s="16">
        <v>0</v>
      </c>
      <c r="P17" s="16">
        <v>0</v>
      </c>
      <c r="Q17" s="16">
        <v>0</v>
      </c>
      <c r="R17" s="16">
        <v>0</v>
      </c>
      <c r="S17" s="16"/>
      <c r="T17" s="16">
        <f t="shared" si="2"/>
        <v>75.98</v>
      </c>
      <c r="U17" s="16">
        <v>14</v>
      </c>
      <c r="V17" s="16">
        <v>9</v>
      </c>
      <c r="W17" s="16">
        <f t="shared" si="5"/>
        <v>-5</v>
      </c>
      <c r="X17" s="20"/>
      <c r="Y17" s="20"/>
    </row>
    <row r="18" spans="1:25" ht="16.5">
      <c r="A18" s="16">
        <v>15</v>
      </c>
      <c r="B18" s="17" t="s">
        <v>27</v>
      </c>
      <c r="C18" s="17" t="s">
        <v>28</v>
      </c>
      <c r="D18" s="18">
        <v>1120210715</v>
      </c>
      <c r="E18" s="17" t="s">
        <v>32</v>
      </c>
      <c r="F18" s="17" t="s">
        <v>32</v>
      </c>
      <c r="G18" s="17" t="s">
        <v>32</v>
      </c>
      <c r="H18" s="17" t="s">
        <v>32</v>
      </c>
      <c r="I18" s="17" t="s">
        <v>32</v>
      </c>
      <c r="J18" s="17" t="s">
        <v>32</v>
      </c>
      <c r="K18" s="17" t="s">
        <v>32</v>
      </c>
      <c r="L18" s="17" t="s">
        <v>32</v>
      </c>
      <c r="M18" s="17" t="s">
        <v>32</v>
      </c>
      <c r="N18" s="17" t="s">
        <v>32</v>
      </c>
      <c r="O18" s="17" t="s">
        <v>32</v>
      </c>
      <c r="P18" s="17" t="s">
        <v>32</v>
      </c>
      <c r="Q18" s="17" t="s">
        <v>32</v>
      </c>
      <c r="R18" s="17" t="s">
        <v>32</v>
      </c>
      <c r="S18" s="17" t="s">
        <v>32</v>
      </c>
      <c r="T18" s="17" t="s">
        <v>32</v>
      </c>
      <c r="U18" s="17" t="s">
        <v>32</v>
      </c>
      <c r="V18" s="17" t="s">
        <v>32</v>
      </c>
      <c r="W18" s="17" t="s">
        <v>32</v>
      </c>
      <c r="X18" s="20"/>
      <c r="Y18" s="20"/>
    </row>
  </sheetData>
  <autoFilter ref="A2:Y18" xr:uid="{00000000-0009-0000-0000-000000000000}"/>
  <mergeCells count="25"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W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  <mergeCell ref="O2:O3"/>
  </mergeCells>
  <phoneticPr fontId="24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43"/>
  <sheetViews>
    <sheetView zoomScale="85" zoomScaleNormal="85" workbookViewId="0">
      <selection activeCell="I23" sqref="I23"/>
    </sheetView>
  </sheetViews>
  <sheetFormatPr defaultColWidth="8.875" defaultRowHeight="13.5"/>
  <cols>
    <col min="1" max="3" width="8.875" style="39"/>
    <col min="4" max="4" width="12" style="39" customWidth="1"/>
    <col min="5" max="5" width="9.625" style="39"/>
    <col min="6" max="6" width="10.625" style="39"/>
    <col min="7" max="19" width="8.875" style="39"/>
    <col min="20" max="20" width="10.625" style="39"/>
    <col min="21" max="23" width="8.875" style="39"/>
    <col min="24" max="24" width="19.125" style="39" customWidth="1"/>
    <col min="25" max="25" width="12.25" style="39" customWidth="1"/>
    <col min="26" max="16384" width="8.875" style="39"/>
  </cols>
  <sheetData>
    <row r="1" spans="1:25" ht="20.25">
      <c r="A1" s="21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</row>
    <row r="2" spans="1:25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33</v>
      </c>
      <c r="G2" s="25" t="s">
        <v>7</v>
      </c>
      <c r="H2" s="25" t="s">
        <v>8</v>
      </c>
      <c r="I2" s="25" t="s">
        <v>9</v>
      </c>
      <c r="J2" s="25" t="s">
        <v>34</v>
      </c>
      <c r="K2" s="26"/>
      <c r="L2" s="25" t="s">
        <v>35</v>
      </c>
      <c r="M2" s="25" t="s">
        <v>36</v>
      </c>
      <c r="N2" s="25" t="s">
        <v>37</v>
      </c>
      <c r="O2" s="25" t="s">
        <v>38</v>
      </c>
      <c r="P2" s="25" t="s">
        <v>39</v>
      </c>
      <c r="Q2" s="25" t="s">
        <v>40</v>
      </c>
      <c r="R2" s="25" t="s">
        <v>17</v>
      </c>
      <c r="S2" s="25" t="s">
        <v>18</v>
      </c>
      <c r="T2" s="25" t="s">
        <v>19</v>
      </c>
      <c r="U2" s="25" t="s">
        <v>20</v>
      </c>
      <c r="V2" s="25" t="s">
        <v>21</v>
      </c>
      <c r="W2" s="25" t="s">
        <v>22</v>
      </c>
      <c r="X2" s="25" t="s">
        <v>41</v>
      </c>
      <c r="Y2" s="27" t="s">
        <v>24</v>
      </c>
    </row>
    <row r="3" spans="1:25" ht="36">
      <c r="A3" s="26"/>
      <c r="B3" s="26"/>
      <c r="C3" s="26"/>
      <c r="D3" s="26"/>
      <c r="E3" s="26"/>
      <c r="F3" s="26"/>
      <c r="G3" s="26"/>
      <c r="H3" s="26"/>
      <c r="I3" s="26"/>
      <c r="J3" s="6" t="s">
        <v>42</v>
      </c>
      <c r="K3" s="6" t="s">
        <v>43</v>
      </c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8"/>
    </row>
    <row r="4" spans="1:25">
      <c r="A4" s="14">
        <v>1</v>
      </c>
      <c r="B4" s="14"/>
      <c r="C4" s="14" t="s">
        <v>44</v>
      </c>
      <c r="D4" s="40" t="s">
        <v>45</v>
      </c>
      <c r="E4" s="14">
        <v>93.162800000000004</v>
      </c>
      <c r="F4" s="14">
        <f>E4*0.85</f>
        <v>79.188379999999995</v>
      </c>
      <c r="G4" s="14">
        <v>1</v>
      </c>
      <c r="H4" s="14">
        <v>6</v>
      </c>
      <c r="I4" s="14">
        <f>H4-G4</f>
        <v>5</v>
      </c>
      <c r="J4" s="14">
        <v>0.5</v>
      </c>
      <c r="K4" s="14">
        <v>0.5</v>
      </c>
      <c r="L4" s="14">
        <v>1.69</v>
      </c>
      <c r="M4" s="14">
        <v>1.5</v>
      </c>
      <c r="N4" s="14">
        <v>1.21</v>
      </c>
      <c r="O4" s="14">
        <v>4</v>
      </c>
      <c r="P4" s="14">
        <v>0.2</v>
      </c>
      <c r="Q4" s="14">
        <v>1</v>
      </c>
      <c r="R4" s="14"/>
      <c r="S4" s="14"/>
      <c r="T4" s="14">
        <f>F4+J4+K4+L4+M4+N4+O4+P4+Q4</f>
        <v>89.788379999999989</v>
      </c>
      <c r="U4" s="14">
        <v>1</v>
      </c>
      <c r="V4" s="14">
        <v>1</v>
      </c>
      <c r="W4" s="14">
        <f>V4-U4</f>
        <v>0</v>
      </c>
      <c r="X4" s="14" t="s">
        <v>29</v>
      </c>
      <c r="Y4" s="14"/>
    </row>
    <row r="5" spans="1:25">
      <c r="A5" s="14">
        <v>2</v>
      </c>
      <c r="B5" s="14"/>
      <c r="C5" s="14" t="s">
        <v>44</v>
      </c>
      <c r="D5" s="40" t="s">
        <v>46</v>
      </c>
      <c r="E5" s="14">
        <v>91.230800000000002</v>
      </c>
      <c r="F5" s="14">
        <f>E5*0.85</f>
        <v>77.546180000000007</v>
      </c>
      <c r="G5" s="14">
        <v>8</v>
      </c>
      <c r="H5" s="14">
        <v>7</v>
      </c>
      <c r="I5" s="14">
        <f>H5-G5</f>
        <v>-1</v>
      </c>
      <c r="J5" s="14">
        <v>0.5</v>
      </c>
      <c r="K5" s="14">
        <v>0.5</v>
      </c>
      <c r="L5" s="14">
        <v>1.67</v>
      </c>
      <c r="M5" s="14">
        <v>1.5</v>
      </c>
      <c r="N5" s="14">
        <v>2.4</v>
      </c>
      <c r="O5" s="14">
        <v>4</v>
      </c>
      <c r="P5" s="14">
        <v>0.2</v>
      </c>
      <c r="Q5" s="14">
        <v>0.8</v>
      </c>
      <c r="R5" s="14"/>
      <c r="S5" s="14"/>
      <c r="T5" s="14">
        <f>F5+J5+K5+L5+M5+N5+O5+P5+Q5</f>
        <v>89.116180000000014</v>
      </c>
      <c r="U5" s="14">
        <v>2</v>
      </c>
      <c r="V5" s="14">
        <v>2</v>
      </c>
      <c r="W5" s="14">
        <f>V5-U5</f>
        <v>0</v>
      </c>
      <c r="X5" s="14" t="s">
        <v>29</v>
      </c>
      <c r="Y5" s="14"/>
    </row>
    <row r="6" spans="1:25">
      <c r="A6" s="14">
        <v>3</v>
      </c>
      <c r="B6" s="14"/>
      <c r="C6" s="14" t="s">
        <v>44</v>
      </c>
      <c r="D6" s="40" t="s">
        <v>47</v>
      </c>
      <c r="E6" s="14">
        <v>92.432100000000005</v>
      </c>
      <c r="F6" s="14">
        <f>E6*0.85</f>
        <v>78.567284999999998</v>
      </c>
      <c r="G6" s="14">
        <v>2</v>
      </c>
      <c r="H6" s="14">
        <v>23</v>
      </c>
      <c r="I6" s="14">
        <f>H6-G6</f>
        <v>21</v>
      </c>
      <c r="J6" s="14">
        <v>0.5</v>
      </c>
      <c r="K6" s="14">
        <v>0.5</v>
      </c>
      <c r="L6" s="14">
        <v>1.71</v>
      </c>
      <c r="M6" s="14">
        <v>0.4</v>
      </c>
      <c r="N6" s="14">
        <v>1.47</v>
      </c>
      <c r="O6" s="14">
        <v>4</v>
      </c>
      <c r="P6" s="14">
        <v>0.6</v>
      </c>
      <c r="Q6" s="14">
        <v>0.4</v>
      </c>
      <c r="R6" s="14"/>
      <c r="S6" s="14"/>
      <c r="T6" s="14">
        <f>F6+J6+K6+L6+M6+N6+O6+P6+Q6</f>
        <v>88.147284999999997</v>
      </c>
      <c r="U6" s="14">
        <v>3</v>
      </c>
      <c r="V6" s="14">
        <v>14</v>
      </c>
      <c r="W6" s="14">
        <f>V6-U6</f>
        <v>11</v>
      </c>
      <c r="X6" s="7" t="s">
        <v>30</v>
      </c>
      <c r="Y6" s="14"/>
    </row>
    <row r="7" spans="1:25">
      <c r="A7" s="14">
        <v>4</v>
      </c>
      <c r="B7" s="14"/>
      <c r="C7" s="14" t="s">
        <v>44</v>
      </c>
      <c r="D7" s="40" t="s">
        <v>48</v>
      </c>
      <c r="E7" s="14">
        <v>91.616399999999999</v>
      </c>
      <c r="F7" s="14">
        <f>E7*0.85</f>
        <v>77.87393999999999</v>
      </c>
      <c r="G7" s="14">
        <v>7</v>
      </c>
      <c r="H7" s="14">
        <v>8</v>
      </c>
      <c r="I7" s="14">
        <f>H7-G7</f>
        <v>1</v>
      </c>
      <c r="J7" s="14">
        <v>0.5</v>
      </c>
      <c r="K7" s="14">
        <v>0.5</v>
      </c>
      <c r="L7" s="14">
        <v>1.71</v>
      </c>
      <c r="M7" s="14">
        <v>1.5</v>
      </c>
      <c r="N7" s="14">
        <v>0.8</v>
      </c>
      <c r="O7" s="14">
        <v>4</v>
      </c>
      <c r="P7" s="14"/>
      <c r="Q7" s="14">
        <v>0.8</v>
      </c>
      <c r="R7" s="14"/>
      <c r="S7" s="14"/>
      <c r="T7" s="14">
        <f>F7+J7+K7+L7+M7+N7+O7+P7+Q7</f>
        <v>87.683939999999978</v>
      </c>
      <c r="U7" s="14">
        <v>4</v>
      </c>
      <c r="V7" s="14">
        <v>3</v>
      </c>
      <c r="W7" s="14">
        <f>V7-U7</f>
        <v>-1</v>
      </c>
      <c r="X7" s="7" t="s">
        <v>30</v>
      </c>
      <c r="Y7" s="14"/>
    </row>
    <row r="8" spans="1:25">
      <c r="A8" s="14">
        <v>5</v>
      </c>
      <c r="B8" s="14"/>
      <c r="C8" s="14" t="s">
        <v>44</v>
      </c>
      <c r="D8" s="40" t="s">
        <v>49</v>
      </c>
      <c r="E8" s="14">
        <v>92.424700000000001</v>
      </c>
      <c r="F8" s="14">
        <f>E8*0.85</f>
        <v>78.560995000000005</v>
      </c>
      <c r="G8" s="14">
        <v>3</v>
      </c>
      <c r="H8" s="14">
        <v>5</v>
      </c>
      <c r="I8" s="14">
        <f>H8-G8</f>
        <v>2</v>
      </c>
      <c r="J8" s="14">
        <v>0.5</v>
      </c>
      <c r="K8" s="14">
        <v>0.5</v>
      </c>
      <c r="L8" s="14">
        <v>1.7</v>
      </c>
      <c r="M8" s="14">
        <v>0</v>
      </c>
      <c r="N8" s="14">
        <v>1.3</v>
      </c>
      <c r="O8" s="14">
        <v>4</v>
      </c>
      <c r="P8" s="14">
        <v>0.3</v>
      </c>
      <c r="Q8" s="14">
        <v>0.4</v>
      </c>
      <c r="R8" s="14"/>
      <c r="S8" s="14"/>
      <c r="T8" s="14">
        <f>F8+J8+K8+L8+M8+N8+O8+P8+Q8</f>
        <v>87.260995000000008</v>
      </c>
      <c r="U8" s="14">
        <v>5</v>
      </c>
      <c r="V8" s="14">
        <v>6</v>
      </c>
      <c r="W8" s="14">
        <f>V8-U8</f>
        <v>1</v>
      </c>
      <c r="X8" s="7" t="s">
        <v>30</v>
      </c>
      <c r="Y8" s="14"/>
    </row>
    <row r="9" spans="1:25">
      <c r="A9" s="14">
        <v>6</v>
      </c>
      <c r="B9" s="14"/>
      <c r="C9" s="14" t="s">
        <v>44</v>
      </c>
      <c r="D9" s="40" t="s">
        <v>50</v>
      </c>
      <c r="E9" s="14">
        <v>89.592600000000004</v>
      </c>
      <c r="F9" s="14">
        <f t="shared" ref="F9:F43" si="0">E9*0.85</f>
        <v>76.153710000000004</v>
      </c>
      <c r="G9" s="14">
        <v>15</v>
      </c>
      <c r="H9" s="14">
        <v>12</v>
      </c>
      <c r="I9" s="14">
        <f t="shared" ref="I9:I43" si="1">H9-G9</f>
        <v>-3</v>
      </c>
      <c r="J9" s="14">
        <v>0.5</v>
      </c>
      <c r="K9" s="14">
        <v>0.5</v>
      </c>
      <c r="L9" s="14">
        <v>1.71</v>
      </c>
      <c r="M9" s="14">
        <v>1.5</v>
      </c>
      <c r="N9" s="14">
        <v>2.37</v>
      </c>
      <c r="O9" s="14">
        <v>4</v>
      </c>
      <c r="P9" s="14">
        <v>0</v>
      </c>
      <c r="Q9" s="14"/>
      <c r="R9" s="14"/>
      <c r="S9" s="14"/>
      <c r="T9" s="14">
        <f t="shared" ref="T9:T43" si="2">F9+J9+K9+L9+M9+N9+O9+P9+Q9</f>
        <v>86.733710000000002</v>
      </c>
      <c r="U9" s="14">
        <v>6</v>
      </c>
      <c r="V9" s="14">
        <v>12</v>
      </c>
      <c r="W9" s="14">
        <f t="shared" ref="W9:W43" si="3">V9-U9</f>
        <v>6</v>
      </c>
      <c r="X9" s="7" t="s">
        <v>30</v>
      </c>
      <c r="Y9" s="14"/>
    </row>
    <row r="10" spans="1:25">
      <c r="A10" s="14">
        <v>7</v>
      </c>
      <c r="B10" s="14"/>
      <c r="C10" s="14" t="s">
        <v>44</v>
      </c>
      <c r="D10" s="40" t="s">
        <v>51</v>
      </c>
      <c r="E10" s="14">
        <v>91.666700000000006</v>
      </c>
      <c r="F10" s="14">
        <f t="shared" si="0"/>
        <v>77.916695000000004</v>
      </c>
      <c r="G10" s="14">
        <v>4</v>
      </c>
      <c r="H10" s="14">
        <v>1</v>
      </c>
      <c r="I10" s="14">
        <f t="shared" si="1"/>
        <v>-3</v>
      </c>
      <c r="J10" s="41">
        <v>0.5</v>
      </c>
      <c r="K10" s="41">
        <v>0.5</v>
      </c>
      <c r="L10" s="41">
        <v>1.69</v>
      </c>
      <c r="M10" s="41">
        <v>0.4</v>
      </c>
      <c r="N10" s="41">
        <v>0.7</v>
      </c>
      <c r="O10" s="41">
        <v>4</v>
      </c>
      <c r="P10" s="41"/>
      <c r="Q10" s="41">
        <v>0.8</v>
      </c>
      <c r="R10" s="14"/>
      <c r="S10" s="14"/>
      <c r="T10" s="14">
        <f t="shared" si="2"/>
        <v>86.506695000000008</v>
      </c>
      <c r="U10" s="14">
        <v>7</v>
      </c>
      <c r="V10" s="14">
        <v>7</v>
      </c>
      <c r="W10" s="14">
        <f t="shared" si="3"/>
        <v>0</v>
      </c>
      <c r="X10" s="7" t="s">
        <v>30</v>
      </c>
      <c r="Y10" s="14"/>
    </row>
    <row r="11" spans="1:25">
      <c r="A11" s="14">
        <v>8</v>
      </c>
      <c r="B11" s="14"/>
      <c r="C11" s="14" t="s">
        <v>44</v>
      </c>
      <c r="D11" s="40" t="s">
        <v>52</v>
      </c>
      <c r="E11" s="14">
        <v>90.866699999999994</v>
      </c>
      <c r="F11" s="14">
        <f t="shared" si="0"/>
        <v>77.236694999999997</v>
      </c>
      <c r="G11" s="14">
        <v>12</v>
      </c>
      <c r="H11" s="14">
        <v>2</v>
      </c>
      <c r="I11" s="14">
        <f t="shared" si="1"/>
        <v>-10</v>
      </c>
      <c r="J11" s="41">
        <v>0.5</v>
      </c>
      <c r="K11" s="41">
        <v>0.5</v>
      </c>
      <c r="L11" s="41">
        <v>1.68</v>
      </c>
      <c r="M11" s="41">
        <v>0.7</v>
      </c>
      <c r="N11" s="42">
        <v>1.67</v>
      </c>
      <c r="O11" s="41">
        <v>4</v>
      </c>
      <c r="P11" s="14"/>
      <c r="Q11" s="14"/>
      <c r="R11" s="14"/>
      <c r="S11" s="14"/>
      <c r="T11" s="14">
        <f t="shared" si="2"/>
        <v>86.286695000000009</v>
      </c>
      <c r="U11" s="14">
        <v>8</v>
      </c>
      <c r="V11" s="14">
        <v>4</v>
      </c>
      <c r="W11" s="14">
        <f t="shared" si="3"/>
        <v>-4</v>
      </c>
      <c r="X11" s="7" t="s">
        <v>30</v>
      </c>
      <c r="Y11" s="14"/>
    </row>
    <row r="12" spans="1:25">
      <c r="A12" s="14">
        <v>9</v>
      </c>
      <c r="B12" s="14"/>
      <c r="C12" s="14" t="s">
        <v>44</v>
      </c>
      <c r="D12" s="40">
        <v>1120210315</v>
      </c>
      <c r="E12" s="14">
        <v>91.6404</v>
      </c>
      <c r="F12" s="14">
        <f t="shared" si="0"/>
        <v>77.89434</v>
      </c>
      <c r="G12" s="14">
        <v>5</v>
      </c>
      <c r="H12" s="14">
        <v>4</v>
      </c>
      <c r="I12" s="14">
        <f t="shared" si="1"/>
        <v>-1</v>
      </c>
      <c r="J12" s="14">
        <v>0.5</v>
      </c>
      <c r="K12" s="14">
        <v>0.5</v>
      </c>
      <c r="L12" s="14">
        <v>1.67</v>
      </c>
      <c r="M12" s="14">
        <v>0.8</v>
      </c>
      <c r="N12" s="14">
        <v>0.2</v>
      </c>
      <c r="O12" s="14">
        <v>4</v>
      </c>
      <c r="P12" s="14">
        <v>0</v>
      </c>
      <c r="Q12" s="14">
        <v>0.4</v>
      </c>
      <c r="R12" s="14"/>
      <c r="S12" s="14"/>
      <c r="T12" s="14">
        <f t="shared" si="2"/>
        <v>85.964340000000007</v>
      </c>
      <c r="U12" s="14">
        <v>9</v>
      </c>
      <c r="V12" s="14">
        <v>9</v>
      </c>
      <c r="W12" s="14">
        <f t="shared" si="3"/>
        <v>0</v>
      </c>
      <c r="X12" s="7" t="s">
        <v>31</v>
      </c>
      <c r="Y12" s="14"/>
    </row>
    <row r="13" spans="1:25">
      <c r="A13" s="14">
        <v>10</v>
      </c>
      <c r="B13" s="14"/>
      <c r="C13" s="14" t="s">
        <v>44</v>
      </c>
      <c r="D13" s="40" t="s">
        <v>53</v>
      </c>
      <c r="E13" s="14">
        <v>90.910399999999996</v>
      </c>
      <c r="F13" s="14">
        <f t="shared" si="0"/>
        <v>77.273839999999993</v>
      </c>
      <c r="G13" s="14">
        <v>11</v>
      </c>
      <c r="H13" s="14">
        <v>9</v>
      </c>
      <c r="I13" s="14">
        <f t="shared" si="1"/>
        <v>-2</v>
      </c>
      <c r="J13" s="14">
        <v>0.5</v>
      </c>
      <c r="K13" s="14">
        <v>0.5</v>
      </c>
      <c r="L13" s="14">
        <v>1.69</v>
      </c>
      <c r="M13" s="14">
        <v>0.3</v>
      </c>
      <c r="N13" s="14">
        <v>1</v>
      </c>
      <c r="O13" s="14">
        <v>4</v>
      </c>
      <c r="P13" s="14"/>
      <c r="Q13" s="14"/>
      <c r="R13" s="14"/>
      <c r="S13" s="14"/>
      <c r="T13" s="14">
        <f t="shared" si="2"/>
        <v>85.263839999999988</v>
      </c>
      <c r="U13" s="14">
        <v>10</v>
      </c>
      <c r="V13" s="14">
        <v>11</v>
      </c>
      <c r="W13" s="14">
        <f t="shared" si="3"/>
        <v>1</v>
      </c>
      <c r="X13" s="7" t="s">
        <v>31</v>
      </c>
      <c r="Y13" s="14"/>
    </row>
    <row r="14" spans="1:25">
      <c r="A14" s="14">
        <v>11</v>
      </c>
      <c r="B14" s="14"/>
      <c r="C14" s="14" t="s">
        <v>44</v>
      </c>
      <c r="D14" s="40" t="s">
        <v>54</v>
      </c>
      <c r="E14" s="14">
        <v>91.630099999999999</v>
      </c>
      <c r="F14" s="14">
        <f t="shared" si="0"/>
        <v>77.885584999999992</v>
      </c>
      <c r="G14" s="14">
        <v>6</v>
      </c>
      <c r="H14" s="14">
        <v>14</v>
      </c>
      <c r="I14" s="14">
        <f t="shared" si="1"/>
        <v>8</v>
      </c>
      <c r="J14" s="14">
        <v>0.5</v>
      </c>
      <c r="K14" s="14">
        <v>0.5</v>
      </c>
      <c r="L14" s="14">
        <v>1.7</v>
      </c>
      <c r="M14" s="14">
        <v>0</v>
      </c>
      <c r="N14" s="14">
        <v>0.2</v>
      </c>
      <c r="O14" s="14">
        <v>4</v>
      </c>
      <c r="P14" s="14">
        <v>0</v>
      </c>
      <c r="Q14" s="14">
        <v>0</v>
      </c>
      <c r="R14" s="14">
        <v>0</v>
      </c>
      <c r="S14" s="14"/>
      <c r="T14" s="14">
        <f t="shared" si="2"/>
        <v>84.785584999999998</v>
      </c>
      <c r="U14" s="14">
        <v>11</v>
      </c>
      <c r="V14" s="14">
        <v>8</v>
      </c>
      <c r="W14" s="14">
        <f t="shared" si="3"/>
        <v>-3</v>
      </c>
      <c r="X14" s="7" t="s">
        <v>31</v>
      </c>
      <c r="Y14" s="14"/>
    </row>
    <row r="15" spans="1:25">
      <c r="A15" s="14">
        <v>12</v>
      </c>
      <c r="B15" s="14"/>
      <c r="C15" s="14" t="s">
        <v>44</v>
      </c>
      <c r="D15" s="40" t="s">
        <v>55</v>
      </c>
      <c r="E15" s="14">
        <v>90.184600000000003</v>
      </c>
      <c r="F15" s="14">
        <f t="shared" si="0"/>
        <v>76.656909999999996</v>
      </c>
      <c r="G15" s="14">
        <v>14</v>
      </c>
      <c r="H15" s="14">
        <v>13</v>
      </c>
      <c r="I15" s="14">
        <f t="shared" si="1"/>
        <v>-1</v>
      </c>
      <c r="J15" s="14">
        <v>0.5</v>
      </c>
      <c r="K15" s="14">
        <v>0.5</v>
      </c>
      <c r="L15" s="14">
        <v>1.69</v>
      </c>
      <c r="M15" s="14">
        <v>0</v>
      </c>
      <c r="N15" s="14">
        <v>0.3</v>
      </c>
      <c r="O15" s="14">
        <v>4</v>
      </c>
      <c r="P15" s="14">
        <v>0.2</v>
      </c>
      <c r="Q15" s="14">
        <v>0</v>
      </c>
      <c r="R15" s="14"/>
      <c r="S15" s="14"/>
      <c r="T15" s="14">
        <f t="shared" si="2"/>
        <v>83.846909999999994</v>
      </c>
      <c r="U15" s="14">
        <v>12</v>
      </c>
      <c r="V15" s="14">
        <v>16</v>
      </c>
      <c r="W15" s="14">
        <f t="shared" si="3"/>
        <v>4</v>
      </c>
      <c r="X15" s="7" t="s">
        <v>31</v>
      </c>
      <c r="Y15" s="14"/>
    </row>
    <row r="16" spans="1:25">
      <c r="A16" s="14">
        <v>13</v>
      </c>
      <c r="B16" s="14"/>
      <c r="C16" s="14" t="s">
        <v>44</v>
      </c>
      <c r="D16" s="40" t="s">
        <v>56</v>
      </c>
      <c r="E16" s="14">
        <v>87.373099999999994</v>
      </c>
      <c r="F16" s="14">
        <f t="shared" si="0"/>
        <v>74.267134999999996</v>
      </c>
      <c r="G16" s="14">
        <v>23</v>
      </c>
      <c r="H16" s="14">
        <v>21</v>
      </c>
      <c r="I16" s="14">
        <f t="shared" si="1"/>
        <v>-2</v>
      </c>
      <c r="J16" s="41">
        <v>0.5</v>
      </c>
      <c r="K16" s="41">
        <v>0.5</v>
      </c>
      <c r="L16" s="41">
        <v>1.69</v>
      </c>
      <c r="M16" s="41">
        <v>0.3</v>
      </c>
      <c r="N16" s="42">
        <v>1.6</v>
      </c>
      <c r="O16" s="41">
        <v>4</v>
      </c>
      <c r="P16" s="14"/>
      <c r="Q16" s="14"/>
      <c r="R16" s="14"/>
      <c r="S16" s="14"/>
      <c r="T16" s="14">
        <f t="shared" si="2"/>
        <v>82.857134999999985</v>
      </c>
      <c r="U16" s="14">
        <v>13</v>
      </c>
      <c r="V16" s="14">
        <v>26</v>
      </c>
      <c r="W16" s="14">
        <f t="shared" si="3"/>
        <v>13</v>
      </c>
      <c r="X16" s="7" t="s">
        <v>31</v>
      </c>
      <c r="Y16" s="7"/>
    </row>
    <row r="17" spans="1:25">
      <c r="A17" s="14">
        <v>14</v>
      </c>
      <c r="B17" s="14"/>
      <c r="C17" s="14" t="s">
        <v>44</v>
      </c>
      <c r="D17" s="40" t="s">
        <v>57</v>
      </c>
      <c r="E17" s="14">
        <v>91</v>
      </c>
      <c r="F17" s="14">
        <f t="shared" si="0"/>
        <v>77.349999999999994</v>
      </c>
      <c r="G17" s="14">
        <v>10</v>
      </c>
      <c r="H17" s="14">
        <v>3</v>
      </c>
      <c r="I17" s="14">
        <f t="shared" si="1"/>
        <v>-7</v>
      </c>
      <c r="J17" s="14">
        <v>0.5</v>
      </c>
      <c r="K17" s="14">
        <v>0.5</v>
      </c>
      <c r="L17" s="14">
        <v>1.7</v>
      </c>
      <c r="M17" s="14">
        <v>0.7</v>
      </c>
      <c r="N17" s="14">
        <v>1</v>
      </c>
      <c r="O17" s="14"/>
      <c r="P17" s="14"/>
      <c r="Q17" s="14">
        <v>0.8</v>
      </c>
      <c r="R17" s="14"/>
      <c r="S17" s="14"/>
      <c r="T17" s="14">
        <f t="shared" si="2"/>
        <v>82.55</v>
      </c>
      <c r="U17" s="14">
        <v>14</v>
      </c>
      <c r="V17" s="14">
        <v>5</v>
      </c>
      <c r="W17" s="14">
        <f t="shared" si="3"/>
        <v>-9</v>
      </c>
      <c r="X17" s="7" t="s">
        <v>31</v>
      </c>
      <c r="Y17" s="14"/>
    </row>
    <row r="18" spans="1:25">
      <c r="A18" s="14">
        <v>15</v>
      </c>
      <c r="B18" s="14"/>
      <c r="C18" s="14" t="s">
        <v>44</v>
      </c>
      <c r="D18" s="40" t="s">
        <v>58</v>
      </c>
      <c r="E18" s="14">
        <v>89.386700000000005</v>
      </c>
      <c r="F18" s="14">
        <f t="shared" si="0"/>
        <v>75.978695000000002</v>
      </c>
      <c r="G18" s="14">
        <v>16</v>
      </c>
      <c r="H18" s="14">
        <v>20</v>
      </c>
      <c r="I18" s="14">
        <f t="shared" si="1"/>
        <v>4</v>
      </c>
      <c r="J18" s="14">
        <v>0.5</v>
      </c>
      <c r="K18" s="14">
        <v>0.5</v>
      </c>
      <c r="L18" s="14">
        <v>1.69</v>
      </c>
      <c r="M18" s="14">
        <v>0.3</v>
      </c>
      <c r="N18" s="14">
        <v>0.7</v>
      </c>
      <c r="O18" s="14">
        <v>2</v>
      </c>
      <c r="P18" s="14">
        <v>0</v>
      </c>
      <c r="Q18" s="14">
        <v>0.4</v>
      </c>
      <c r="R18" s="14"/>
      <c r="S18" s="14"/>
      <c r="T18" s="14">
        <f t="shared" si="2"/>
        <v>82.068695000000005</v>
      </c>
      <c r="U18" s="14">
        <v>15</v>
      </c>
      <c r="V18" s="14">
        <v>27</v>
      </c>
      <c r="W18" s="14">
        <f t="shared" si="3"/>
        <v>12</v>
      </c>
      <c r="X18" s="7" t="s">
        <v>31</v>
      </c>
      <c r="Y18" s="14"/>
    </row>
    <row r="19" spans="1:25">
      <c r="A19" s="14">
        <v>16</v>
      </c>
      <c r="B19" s="14"/>
      <c r="C19" s="14" t="s">
        <v>44</v>
      </c>
      <c r="D19" s="40" t="s">
        <v>59</v>
      </c>
      <c r="E19" s="14">
        <v>87.072500000000005</v>
      </c>
      <c r="F19" s="14">
        <f t="shared" si="0"/>
        <v>74.011625000000009</v>
      </c>
      <c r="G19" s="14">
        <v>25</v>
      </c>
      <c r="H19" s="14">
        <v>17</v>
      </c>
      <c r="I19" s="14">
        <f t="shared" si="1"/>
        <v>-8</v>
      </c>
      <c r="J19" s="41">
        <v>0.5</v>
      </c>
      <c r="K19" s="41">
        <v>0.5</v>
      </c>
      <c r="L19" s="41">
        <v>1.69</v>
      </c>
      <c r="M19" s="41">
        <v>0.8</v>
      </c>
      <c r="N19" s="41">
        <v>0.47</v>
      </c>
      <c r="O19" s="41">
        <v>4</v>
      </c>
      <c r="P19" s="14"/>
      <c r="Q19" s="14"/>
      <c r="R19" s="14"/>
      <c r="S19" s="14"/>
      <c r="T19" s="14">
        <f t="shared" si="2"/>
        <v>81.971625000000003</v>
      </c>
      <c r="U19" s="14">
        <v>16</v>
      </c>
      <c r="V19" s="14">
        <v>23</v>
      </c>
      <c r="W19" s="14">
        <f t="shared" si="3"/>
        <v>7</v>
      </c>
      <c r="X19" s="7" t="s">
        <v>31</v>
      </c>
      <c r="Y19" s="14"/>
    </row>
    <row r="20" spans="1:25">
      <c r="A20" s="14">
        <v>17</v>
      </c>
      <c r="B20" s="14"/>
      <c r="C20" s="14" t="s">
        <v>44</v>
      </c>
      <c r="D20" s="40" t="s">
        <v>60</v>
      </c>
      <c r="E20" s="14">
        <v>88.215400000000002</v>
      </c>
      <c r="F20" s="14">
        <f t="shared" si="0"/>
        <v>74.983090000000004</v>
      </c>
      <c r="G20" s="14">
        <v>18</v>
      </c>
      <c r="H20" s="14">
        <v>25</v>
      </c>
      <c r="I20" s="14">
        <f t="shared" si="1"/>
        <v>7</v>
      </c>
      <c r="J20" s="14">
        <v>0.5</v>
      </c>
      <c r="K20" s="14">
        <v>0.5</v>
      </c>
      <c r="L20" s="14">
        <v>1.7</v>
      </c>
      <c r="M20" s="14">
        <v>0</v>
      </c>
      <c r="N20" s="14">
        <v>0.2</v>
      </c>
      <c r="O20" s="14">
        <v>4</v>
      </c>
      <c r="P20" s="14">
        <v>0</v>
      </c>
      <c r="Q20" s="14"/>
      <c r="R20" s="14"/>
      <c r="S20" s="14"/>
      <c r="T20" s="14">
        <f t="shared" si="2"/>
        <v>81.88309000000001</v>
      </c>
      <c r="U20" s="14">
        <v>17</v>
      </c>
      <c r="V20" s="14">
        <v>17</v>
      </c>
      <c r="W20" s="14">
        <f t="shared" si="3"/>
        <v>0</v>
      </c>
      <c r="X20" s="7"/>
      <c r="Y20" s="14"/>
    </row>
    <row r="21" spans="1:25">
      <c r="A21" s="14">
        <v>18</v>
      </c>
      <c r="B21" s="14"/>
      <c r="C21" s="14" t="s">
        <v>44</v>
      </c>
      <c r="D21" s="40" t="s">
        <v>61</v>
      </c>
      <c r="E21" s="14">
        <v>88.061499999999995</v>
      </c>
      <c r="F21" s="14">
        <f t="shared" si="0"/>
        <v>74.852274999999992</v>
      </c>
      <c r="G21" s="14">
        <v>19</v>
      </c>
      <c r="H21" s="14">
        <v>18</v>
      </c>
      <c r="I21" s="14">
        <f t="shared" si="1"/>
        <v>-1</v>
      </c>
      <c r="J21" s="14">
        <v>0.5</v>
      </c>
      <c r="K21" s="14">
        <v>0.5</v>
      </c>
      <c r="L21" s="14">
        <v>1.71</v>
      </c>
      <c r="M21" s="14">
        <v>0.2</v>
      </c>
      <c r="N21" s="14">
        <v>1.1000000000000001</v>
      </c>
      <c r="O21" s="14">
        <v>2.5</v>
      </c>
      <c r="P21" s="14">
        <v>0</v>
      </c>
      <c r="Q21" s="14">
        <v>0</v>
      </c>
      <c r="R21" s="14">
        <v>0</v>
      </c>
      <c r="S21" s="14"/>
      <c r="T21" s="14">
        <f t="shared" si="2"/>
        <v>81.362274999999983</v>
      </c>
      <c r="U21" s="14">
        <v>18</v>
      </c>
      <c r="V21" s="14">
        <v>29</v>
      </c>
      <c r="W21" s="14">
        <f t="shared" si="3"/>
        <v>11</v>
      </c>
      <c r="X21" s="14"/>
      <c r="Y21" s="7"/>
    </row>
    <row r="22" spans="1:25">
      <c r="A22" s="14">
        <v>19</v>
      </c>
      <c r="B22" s="14"/>
      <c r="C22" s="14" t="s">
        <v>44</v>
      </c>
      <c r="D22" s="40" t="s">
        <v>62</v>
      </c>
      <c r="E22" s="14">
        <v>86.424700000000001</v>
      </c>
      <c r="F22" s="14">
        <f t="shared" si="0"/>
        <v>73.460994999999997</v>
      </c>
      <c r="G22" s="14">
        <v>31</v>
      </c>
      <c r="H22" s="14">
        <v>27</v>
      </c>
      <c r="I22" s="14">
        <f t="shared" si="1"/>
        <v>-4</v>
      </c>
      <c r="J22" s="41">
        <v>0.5</v>
      </c>
      <c r="K22" s="41">
        <v>0.5</v>
      </c>
      <c r="L22" s="42">
        <v>1.68</v>
      </c>
      <c r="M22" s="42">
        <v>0.4</v>
      </c>
      <c r="N22" s="42">
        <v>1.1000000000000001</v>
      </c>
      <c r="O22" s="42">
        <v>3.7</v>
      </c>
      <c r="P22" s="42"/>
      <c r="Q22" s="42"/>
      <c r="R22" s="14"/>
      <c r="S22" s="14"/>
      <c r="T22" s="14">
        <f t="shared" si="2"/>
        <v>81.340995000000007</v>
      </c>
      <c r="U22" s="14">
        <v>19</v>
      </c>
      <c r="V22" s="14">
        <v>24</v>
      </c>
      <c r="W22" s="14">
        <f t="shared" si="3"/>
        <v>5</v>
      </c>
      <c r="X22" s="14"/>
      <c r="Y22" s="14"/>
    </row>
    <row r="23" spans="1:25">
      <c r="A23" s="14">
        <v>20</v>
      </c>
      <c r="B23" s="14"/>
      <c r="C23" s="14" t="s">
        <v>44</v>
      </c>
      <c r="D23" s="40" t="s">
        <v>63</v>
      </c>
      <c r="E23" s="43">
        <v>87.442999999999998</v>
      </c>
      <c r="F23" s="14">
        <f t="shared" si="0"/>
        <v>74.326549999999997</v>
      </c>
      <c r="G23" s="14">
        <v>22</v>
      </c>
      <c r="H23" s="14">
        <v>28</v>
      </c>
      <c r="I23" s="14">
        <f t="shared" si="1"/>
        <v>6</v>
      </c>
      <c r="J23" s="14">
        <v>0.5</v>
      </c>
      <c r="K23" s="14">
        <v>0.5</v>
      </c>
      <c r="L23" s="14">
        <v>1.7</v>
      </c>
      <c r="M23" s="14">
        <v>0</v>
      </c>
      <c r="N23" s="14">
        <v>0.2</v>
      </c>
      <c r="O23" s="14">
        <v>4</v>
      </c>
      <c r="P23" s="14"/>
      <c r="Q23" s="14"/>
      <c r="R23" s="14"/>
      <c r="S23" s="14"/>
      <c r="T23" s="14">
        <f t="shared" si="2"/>
        <v>81.226550000000003</v>
      </c>
      <c r="U23" s="14">
        <v>20</v>
      </c>
      <c r="V23" s="14">
        <v>10</v>
      </c>
      <c r="W23" s="14">
        <f t="shared" si="3"/>
        <v>-10</v>
      </c>
      <c r="X23" s="14"/>
      <c r="Y23" s="14"/>
    </row>
    <row r="24" spans="1:25">
      <c r="A24" s="14">
        <v>21</v>
      </c>
      <c r="B24" s="14"/>
      <c r="C24" s="14" t="s">
        <v>44</v>
      </c>
      <c r="D24" s="40" t="s">
        <v>64</v>
      </c>
      <c r="E24" s="43">
        <v>90.358000000000004</v>
      </c>
      <c r="F24" s="14">
        <f t="shared" si="0"/>
        <v>76.804299999999998</v>
      </c>
      <c r="G24" s="14">
        <v>13</v>
      </c>
      <c r="H24" s="14">
        <v>15</v>
      </c>
      <c r="I24" s="14">
        <f t="shared" si="1"/>
        <v>2</v>
      </c>
      <c r="J24" s="14">
        <v>0.5</v>
      </c>
      <c r="K24" s="14">
        <v>0.5</v>
      </c>
      <c r="L24" s="14">
        <v>1.68</v>
      </c>
      <c r="M24" s="14">
        <v>0.4</v>
      </c>
      <c r="N24" s="14">
        <v>0.85</v>
      </c>
      <c r="O24" s="14"/>
      <c r="P24" s="14"/>
      <c r="Q24" s="14">
        <v>0.4</v>
      </c>
      <c r="R24" s="14"/>
      <c r="S24" s="14"/>
      <c r="T24" s="14">
        <f t="shared" si="2"/>
        <v>81.13430000000001</v>
      </c>
      <c r="U24" s="14">
        <v>21</v>
      </c>
      <c r="V24" s="14">
        <v>22</v>
      </c>
      <c r="W24" s="14">
        <f t="shared" si="3"/>
        <v>1</v>
      </c>
      <c r="X24" s="14"/>
      <c r="Y24" s="14"/>
    </row>
    <row r="25" spans="1:25">
      <c r="A25" s="14">
        <v>22</v>
      </c>
      <c r="B25" s="14"/>
      <c r="C25" s="14" t="s">
        <v>44</v>
      </c>
      <c r="D25" s="40" t="s">
        <v>65</v>
      </c>
      <c r="E25" s="14">
        <v>86.604900000000001</v>
      </c>
      <c r="F25" s="14">
        <f t="shared" si="0"/>
        <v>73.614165</v>
      </c>
      <c r="G25" s="14">
        <v>27</v>
      </c>
      <c r="H25" s="14">
        <v>29</v>
      </c>
      <c r="I25" s="14">
        <f t="shared" si="1"/>
        <v>2</v>
      </c>
      <c r="J25" s="14">
        <v>0.5</v>
      </c>
      <c r="K25" s="14">
        <v>0.5</v>
      </c>
      <c r="L25" s="14">
        <v>1.69</v>
      </c>
      <c r="M25" s="14">
        <v>0</v>
      </c>
      <c r="N25" s="14">
        <v>0.7</v>
      </c>
      <c r="O25" s="14">
        <v>4</v>
      </c>
      <c r="P25" s="14"/>
      <c r="Q25" s="14"/>
      <c r="R25" s="14"/>
      <c r="S25" s="14"/>
      <c r="T25" s="14">
        <f t="shared" si="2"/>
        <v>81.004165</v>
      </c>
      <c r="U25" s="14">
        <v>22</v>
      </c>
      <c r="V25" s="14">
        <v>13</v>
      </c>
      <c r="W25" s="14">
        <f t="shared" si="3"/>
        <v>-9</v>
      </c>
      <c r="X25" s="14"/>
      <c r="Y25" s="14"/>
    </row>
    <row r="26" spans="1:25">
      <c r="A26" s="14">
        <v>23</v>
      </c>
      <c r="B26" s="14"/>
      <c r="C26" s="14" t="s">
        <v>44</v>
      </c>
      <c r="D26" s="40" t="s">
        <v>66</v>
      </c>
      <c r="E26" s="14">
        <v>88.0548</v>
      </c>
      <c r="F26" s="14">
        <f t="shared" si="0"/>
        <v>74.846580000000003</v>
      </c>
      <c r="G26" s="14">
        <v>20</v>
      </c>
      <c r="H26" s="14">
        <v>11</v>
      </c>
      <c r="I26" s="14">
        <f t="shared" si="1"/>
        <v>-9</v>
      </c>
      <c r="J26" s="14">
        <v>0.5</v>
      </c>
      <c r="K26" s="14">
        <v>0.5</v>
      </c>
      <c r="L26" s="14">
        <v>1.68</v>
      </c>
      <c r="M26" s="14">
        <v>1.5</v>
      </c>
      <c r="N26" s="14">
        <v>1.5</v>
      </c>
      <c r="O26" s="14"/>
      <c r="P26" s="14"/>
      <c r="Q26" s="14">
        <v>0.4</v>
      </c>
      <c r="R26" s="14"/>
      <c r="S26" s="14"/>
      <c r="T26" s="14">
        <f t="shared" si="2"/>
        <v>80.926580000000016</v>
      </c>
      <c r="U26" s="14">
        <v>23</v>
      </c>
      <c r="V26" s="14">
        <v>15</v>
      </c>
      <c r="W26" s="14">
        <f t="shared" si="3"/>
        <v>-8</v>
      </c>
      <c r="X26" s="14"/>
      <c r="Y26" s="14"/>
    </row>
    <row r="27" spans="1:25">
      <c r="A27" s="14">
        <v>24</v>
      </c>
      <c r="B27" s="14"/>
      <c r="C27" s="14" t="s">
        <v>44</v>
      </c>
      <c r="D27" s="40" t="s">
        <v>67</v>
      </c>
      <c r="E27" s="14">
        <v>91.04</v>
      </c>
      <c r="F27" s="14">
        <f t="shared" si="0"/>
        <v>77.384</v>
      </c>
      <c r="G27" s="14">
        <v>9</v>
      </c>
      <c r="H27" s="14">
        <v>10</v>
      </c>
      <c r="I27" s="14">
        <f t="shared" si="1"/>
        <v>1</v>
      </c>
      <c r="J27" s="14">
        <v>0.5</v>
      </c>
      <c r="K27" s="14">
        <v>0.5</v>
      </c>
      <c r="L27" s="14">
        <v>1.7</v>
      </c>
      <c r="M27" s="14"/>
      <c r="N27" s="14">
        <v>0.2</v>
      </c>
      <c r="O27" s="14"/>
      <c r="P27" s="14"/>
      <c r="Q27" s="14">
        <v>0.4</v>
      </c>
      <c r="R27" s="14"/>
      <c r="S27" s="14"/>
      <c r="T27" s="14">
        <f t="shared" si="2"/>
        <v>80.684000000000012</v>
      </c>
      <c r="U27" s="14">
        <v>24</v>
      </c>
      <c r="V27" s="14">
        <v>31</v>
      </c>
      <c r="W27" s="14">
        <f t="shared" si="3"/>
        <v>7</v>
      </c>
      <c r="X27" s="14"/>
      <c r="Y27" s="14"/>
    </row>
    <row r="28" spans="1:25">
      <c r="A28" s="14">
        <v>25</v>
      </c>
      <c r="B28" s="14"/>
      <c r="C28" s="14" t="s">
        <v>44</v>
      </c>
      <c r="D28" s="40" t="s">
        <v>68</v>
      </c>
      <c r="E28" s="14">
        <v>85.384600000000006</v>
      </c>
      <c r="F28" s="14">
        <f t="shared" si="0"/>
        <v>72.576909999999998</v>
      </c>
      <c r="G28" s="14">
        <v>33</v>
      </c>
      <c r="H28" s="14">
        <v>26</v>
      </c>
      <c r="I28" s="14">
        <f t="shared" si="1"/>
        <v>-7</v>
      </c>
      <c r="J28" s="41">
        <v>0.5</v>
      </c>
      <c r="K28" s="41">
        <v>0.5</v>
      </c>
      <c r="L28" s="42">
        <v>1.69</v>
      </c>
      <c r="M28" s="42">
        <v>0.4</v>
      </c>
      <c r="N28" s="42">
        <v>0.5</v>
      </c>
      <c r="O28" s="42">
        <v>4</v>
      </c>
      <c r="P28" s="42">
        <v>0.5</v>
      </c>
      <c r="Q28" s="14"/>
      <c r="R28" s="14"/>
      <c r="S28" s="14"/>
      <c r="T28" s="14">
        <f t="shared" si="2"/>
        <v>80.666910000000001</v>
      </c>
      <c r="U28" s="14">
        <v>25</v>
      </c>
      <c r="V28" s="14">
        <v>25</v>
      </c>
      <c r="W28" s="14">
        <f t="shared" si="3"/>
        <v>0</v>
      </c>
      <c r="X28" s="14"/>
      <c r="Y28" s="14"/>
    </row>
    <row r="29" spans="1:25">
      <c r="A29" s="14">
        <v>26</v>
      </c>
      <c r="B29" s="14"/>
      <c r="C29" s="14" t="s">
        <v>44</v>
      </c>
      <c r="D29" s="40" t="s">
        <v>69</v>
      </c>
      <c r="E29" s="14">
        <v>86.584599999999995</v>
      </c>
      <c r="F29" s="14">
        <f t="shared" si="0"/>
        <v>73.596909999999994</v>
      </c>
      <c r="G29" s="14">
        <v>28</v>
      </c>
      <c r="H29" s="14">
        <v>30</v>
      </c>
      <c r="I29" s="14">
        <f t="shared" si="1"/>
        <v>2</v>
      </c>
      <c r="J29" s="14">
        <v>0.5</v>
      </c>
      <c r="K29" s="14">
        <v>0.5</v>
      </c>
      <c r="L29" s="14">
        <v>1.69</v>
      </c>
      <c r="M29" s="14">
        <v>0</v>
      </c>
      <c r="N29" s="14">
        <v>0.2</v>
      </c>
      <c r="O29" s="14">
        <v>4</v>
      </c>
      <c r="P29" s="14">
        <v>0</v>
      </c>
      <c r="Q29" s="14"/>
      <c r="R29" s="14"/>
      <c r="S29" s="14"/>
      <c r="T29" s="14">
        <f t="shared" si="2"/>
        <v>80.486909999999995</v>
      </c>
      <c r="U29" s="14">
        <v>26</v>
      </c>
      <c r="V29" s="14">
        <v>19</v>
      </c>
      <c r="W29" s="14">
        <f t="shared" si="3"/>
        <v>-7</v>
      </c>
      <c r="X29" s="14"/>
      <c r="Y29" s="14"/>
    </row>
    <row r="30" spans="1:25">
      <c r="A30" s="14">
        <v>27</v>
      </c>
      <c r="B30" s="14"/>
      <c r="C30" s="14" t="s">
        <v>44</v>
      </c>
      <c r="D30" s="40" t="s">
        <v>70</v>
      </c>
      <c r="E30" s="14">
        <v>86.507499999999993</v>
      </c>
      <c r="F30" s="14">
        <f t="shared" si="0"/>
        <v>73.531374999999997</v>
      </c>
      <c r="G30" s="14">
        <v>30</v>
      </c>
      <c r="H30" s="14">
        <v>24</v>
      </c>
      <c r="I30" s="14">
        <f t="shared" si="1"/>
        <v>-6</v>
      </c>
      <c r="J30" s="41">
        <v>0.5</v>
      </c>
      <c r="K30" s="41">
        <v>0.5</v>
      </c>
      <c r="L30" s="41">
        <v>1.68</v>
      </c>
      <c r="M30" s="41"/>
      <c r="N30" s="41">
        <v>0.2</v>
      </c>
      <c r="O30" s="41">
        <v>2</v>
      </c>
      <c r="P30" s="14"/>
      <c r="Q30" s="14"/>
      <c r="R30" s="14"/>
      <c r="S30" s="14"/>
      <c r="T30" s="14">
        <f t="shared" si="2"/>
        <v>78.411375000000007</v>
      </c>
      <c r="U30" s="14">
        <v>27</v>
      </c>
      <c r="V30" s="14">
        <v>20</v>
      </c>
      <c r="W30" s="14">
        <f t="shared" si="3"/>
        <v>-7</v>
      </c>
      <c r="X30" s="14"/>
      <c r="Y30" s="14"/>
    </row>
    <row r="31" spans="1:25">
      <c r="A31" s="14">
        <v>28</v>
      </c>
      <c r="B31" s="14"/>
      <c r="C31" s="14" t="s">
        <v>44</v>
      </c>
      <c r="D31" s="40" t="s">
        <v>71</v>
      </c>
      <c r="E31" s="14">
        <v>88.276899999999998</v>
      </c>
      <c r="F31" s="14">
        <f t="shared" si="0"/>
        <v>75.035364999999999</v>
      </c>
      <c r="G31" s="14">
        <v>17</v>
      </c>
      <c r="H31" s="14">
        <v>19</v>
      </c>
      <c r="I31" s="14">
        <f t="shared" si="1"/>
        <v>2</v>
      </c>
      <c r="J31" s="14">
        <v>0.5</v>
      </c>
      <c r="K31" s="14">
        <v>0.5</v>
      </c>
      <c r="L31" s="14">
        <v>1.7</v>
      </c>
      <c r="M31" s="14">
        <v>0.1</v>
      </c>
      <c r="N31" s="14">
        <v>0.2</v>
      </c>
      <c r="O31" s="14">
        <v>0</v>
      </c>
      <c r="P31" s="14"/>
      <c r="Q31" s="14"/>
      <c r="R31" s="14"/>
      <c r="S31" s="14"/>
      <c r="T31" s="14">
        <f t="shared" si="2"/>
        <v>78.035364999999999</v>
      </c>
      <c r="U31" s="14">
        <v>28</v>
      </c>
      <c r="V31" s="14">
        <v>18</v>
      </c>
      <c r="W31" s="14">
        <f t="shared" si="3"/>
        <v>-10</v>
      </c>
      <c r="X31" s="14"/>
      <c r="Y31" s="14"/>
    </row>
    <row r="32" spans="1:25">
      <c r="A32" s="14">
        <v>29</v>
      </c>
      <c r="B32" s="14"/>
      <c r="C32" s="14" t="s">
        <v>44</v>
      </c>
      <c r="D32" s="40" t="s">
        <v>72</v>
      </c>
      <c r="E32" s="14">
        <v>88</v>
      </c>
      <c r="F32" s="14">
        <f t="shared" si="0"/>
        <v>74.8</v>
      </c>
      <c r="G32" s="14">
        <v>21</v>
      </c>
      <c r="H32" s="14">
        <v>32</v>
      </c>
      <c r="I32" s="14">
        <f t="shared" si="1"/>
        <v>11</v>
      </c>
      <c r="J32" s="14">
        <v>0.5</v>
      </c>
      <c r="K32" s="14">
        <v>0.5</v>
      </c>
      <c r="L32" s="14">
        <v>1.71</v>
      </c>
      <c r="M32" s="14">
        <v>0</v>
      </c>
      <c r="N32" s="14">
        <v>0</v>
      </c>
      <c r="O32" s="14">
        <v>0</v>
      </c>
      <c r="P32" s="14">
        <v>0</v>
      </c>
      <c r="Q32" s="14">
        <v>0.4</v>
      </c>
      <c r="R32" s="14"/>
      <c r="S32" s="14"/>
      <c r="T32" s="14">
        <f t="shared" si="2"/>
        <v>77.91</v>
      </c>
      <c r="U32" s="14">
        <v>29</v>
      </c>
      <c r="V32" s="14">
        <v>33</v>
      </c>
      <c r="W32" s="14">
        <f t="shared" si="3"/>
        <v>4</v>
      </c>
      <c r="X32" s="14"/>
      <c r="Y32" s="14"/>
    </row>
    <row r="33" spans="1:25">
      <c r="A33" s="14">
        <v>30</v>
      </c>
      <c r="B33" s="14"/>
      <c r="C33" s="14" t="s">
        <v>44</v>
      </c>
      <c r="D33" s="40" t="s">
        <v>73</v>
      </c>
      <c r="E33" s="14">
        <v>87.153800000000004</v>
      </c>
      <c r="F33" s="14">
        <f t="shared" si="0"/>
        <v>74.080730000000003</v>
      </c>
      <c r="G33" s="14">
        <v>24</v>
      </c>
      <c r="H33" s="14">
        <v>22</v>
      </c>
      <c r="I33" s="14">
        <f t="shared" si="1"/>
        <v>-2</v>
      </c>
      <c r="J33" s="41">
        <v>0.5</v>
      </c>
      <c r="K33" s="41">
        <v>0.5</v>
      </c>
      <c r="L33" s="41">
        <v>1.69</v>
      </c>
      <c r="M33" s="41"/>
      <c r="N33" s="41">
        <v>0.3</v>
      </c>
      <c r="O33" s="14"/>
      <c r="P33" s="14"/>
      <c r="Q33" s="14"/>
      <c r="R33" s="14"/>
      <c r="S33" s="14"/>
      <c r="T33" s="14">
        <f t="shared" si="2"/>
        <v>77.070729999999998</v>
      </c>
      <c r="U33" s="14">
        <v>30</v>
      </c>
      <c r="V33" s="14">
        <v>32</v>
      </c>
      <c r="W33" s="14">
        <f t="shared" si="3"/>
        <v>2</v>
      </c>
      <c r="X33" s="14"/>
      <c r="Y33" s="14"/>
    </row>
    <row r="34" spans="1:25">
      <c r="A34" s="14">
        <v>31</v>
      </c>
      <c r="B34" s="14"/>
      <c r="C34" s="14" t="s">
        <v>44</v>
      </c>
      <c r="D34" s="40" t="s">
        <v>74</v>
      </c>
      <c r="E34" s="14">
        <v>86.767099999999999</v>
      </c>
      <c r="F34" s="14">
        <f t="shared" si="0"/>
        <v>73.752034999999992</v>
      </c>
      <c r="G34" s="14">
        <v>26</v>
      </c>
      <c r="H34" s="14">
        <v>31</v>
      </c>
      <c r="I34" s="14">
        <f t="shared" si="1"/>
        <v>5</v>
      </c>
      <c r="J34" s="14">
        <v>0.5</v>
      </c>
      <c r="K34" s="14">
        <v>0.5</v>
      </c>
      <c r="L34" s="14">
        <v>1.7</v>
      </c>
      <c r="M34" s="14">
        <v>0.4</v>
      </c>
      <c r="N34" s="14">
        <v>0.2</v>
      </c>
      <c r="O34" s="14">
        <v>0</v>
      </c>
      <c r="P34" s="14">
        <v>0</v>
      </c>
      <c r="Q34" s="44"/>
      <c r="R34" s="14"/>
      <c r="S34" s="14"/>
      <c r="T34" s="14">
        <f t="shared" si="2"/>
        <v>77.052035000000004</v>
      </c>
      <c r="U34" s="14">
        <v>31</v>
      </c>
      <c r="V34" s="14">
        <v>35</v>
      </c>
      <c r="W34" s="14">
        <f t="shared" si="3"/>
        <v>4</v>
      </c>
      <c r="X34" s="14"/>
      <c r="Y34" s="14"/>
    </row>
    <row r="35" spans="1:25">
      <c r="A35" s="14">
        <v>32</v>
      </c>
      <c r="B35" s="14"/>
      <c r="C35" s="14" t="s">
        <v>44</v>
      </c>
      <c r="D35" s="40" t="s">
        <v>75</v>
      </c>
      <c r="E35" s="14">
        <v>86.584599999999995</v>
      </c>
      <c r="F35" s="14">
        <f t="shared" si="0"/>
        <v>73.596909999999994</v>
      </c>
      <c r="G35" s="14">
        <v>29</v>
      </c>
      <c r="H35" s="14">
        <v>16</v>
      </c>
      <c r="I35" s="14">
        <f t="shared" si="1"/>
        <v>-13</v>
      </c>
      <c r="J35" s="41">
        <v>0.5</v>
      </c>
      <c r="K35" s="41">
        <v>0.5</v>
      </c>
      <c r="L35" s="41">
        <v>1.69</v>
      </c>
      <c r="M35" s="41"/>
      <c r="N35" s="41">
        <v>0.3</v>
      </c>
      <c r="O35" s="14"/>
      <c r="P35" s="14"/>
      <c r="Q35" s="14"/>
      <c r="R35" s="14"/>
      <c r="S35" s="14"/>
      <c r="T35" s="14">
        <f t="shared" si="2"/>
        <v>76.586909999999989</v>
      </c>
      <c r="U35" s="14">
        <v>32</v>
      </c>
      <c r="V35" s="14">
        <v>28</v>
      </c>
      <c r="W35" s="14">
        <f t="shared" si="3"/>
        <v>-4</v>
      </c>
      <c r="X35" s="14"/>
      <c r="Y35" s="14"/>
    </row>
    <row r="36" spans="1:25">
      <c r="A36" s="14">
        <v>33</v>
      </c>
      <c r="B36" s="14"/>
      <c r="C36" s="14" t="s">
        <v>44</v>
      </c>
      <c r="D36" s="40" t="s">
        <v>76</v>
      </c>
      <c r="E36" s="14">
        <v>85.261499999999998</v>
      </c>
      <c r="F36" s="14">
        <f t="shared" si="0"/>
        <v>72.472274999999996</v>
      </c>
      <c r="G36" s="14">
        <v>34</v>
      </c>
      <c r="H36" s="14">
        <v>34</v>
      </c>
      <c r="I36" s="14">
        <f t="shared" si="1"/>
        <v>0</v>
      </c>
      <c r="J36" s="41">
        <v>0.5</v>
      </c>
      <c r="K36" s="41">
        <v>0.5</v>
      </c>
      <c r="L36" s="41">
        <v>1.69</v>
      </c>
      <c r="M36" s="41">
        <v>0.4</v>
      </c>
      <c r="N36" s="42">
        <v>0.2</v>
      </c>
      <c r="O36" s="14"/>
      <c r="P36" s="14"/>
      <c r="Q36" s="14"/>
      <c r="R36" s="14"/>
      <c r="S36" s="14"/>
      <c r="T36" s="14">
        <f t="shared" si="2"/>
        <v>75.762275000000002</v>
      </c>
      <c r="U36" s="14">
        <v>33</v>
      </c>
      <c r="V36" s="14">
        <v>34</v>
      </c>
      <c r="W36" s="14">
        <f t="shared" si="3"/>
        <v>1</v>
      </c>
      <c r="X36" s="14"/>
      <c r="Y36" s="14"/>
    </row>
    <row r="37" spans="1:25">
      <c r="A37" s="14">
        <v>34</v>
      </c>
      <c r="B37" s="14"/>
      <c r="C37" s="14" t="s">
        <v>44</v>
      </c>
      <c r="D37" s="40">
        <v>1120190042</v>
      </c>
      <c r="E37" s="14">
        <v>85.938500000000005</v>
      </c>
      <c r="F37" s="14">
        <f t="shared" si="0"/>
        <v>73.047725</v>
      </c>
      <c r="G37" s="14">
        <v>32</v>
      </c>
      <c r="H37" s="14">
        <v>33</v>
      </c>
      <c r="I37" s="14">
        <f t="shared" si="1"/>
        <v>1</v>
      </c>
      <c r="J37" s="14">
        <v>0.5</v>
      </c>
      <c r="K37" s="14">
        <v>0.5</v>
      </c>
      <c r="L37" s="14"/>
      <c r="M37" s="14">
        <v>0.3</v>
      </c>
      <c r="N37" s="14">
        <v>0.7</v>
      </c>
      <c r="O37" s="14"/>
      <c r="P37" s="14"/>
      <c r="Q37" s="14">
        <v>0.4</v>
      </c>
      <c r="R37" s="14"/>
      <c r="S37" s="14"/>
      <c r="T37" s="14">
        <f t="shared" si="2"/>
        <v>75.447725000000005</v>
      </c>
      <c r="U37" s="14">
        <v>34</v>
      </c>
      <c r="V37" s="14">
        <v>30</v>
      </c>
      <c r="W37" s="14">
        <f t="shared" si="3"/>
        <v>-4</v>
      </c>
      <c r="X37" s="14"/>
      <c r="Y37" s="14"/>
    </row>
    <row r="38" spans="1:25">
      <c r="A38" s="14">
        <v>35</v>
      </c>
      <c r="B38" s="14"/>
      <c r="C38" s="14" t="s">
        <v>44</v>
      </c>
      <c r="D38" s="40" t="s">
        <v>77</v>
      </c>
      <c r="E38" s="14">
        <v>83.831000000000003</v>
      </c>
      <c r="F38" s="14">
        <f t="shared" si="0"/>
        <v>71.256349999999998</v>
      </c>
      <c r="G38" s="14">
        <v>35</v>
      </c>
      <c r="H38" s="14">
        <v>37</v>
      </c>
      <c r="I38" s="14">
        <f t="shared" si="1"/>
        <v>2</v>
      </c>
      <c r="J38" s="41">
        <v>0.5</v>
      </c>
      <c r="K38" s="41">
        <v>0.5</v>
      </c>
      <c r="L38" s="45">
        <v>1.68</v>
      </c>
      <c r="M38" s="41"/>
      <c r="N38" s="41">
        <v>0.2</v>
      </c>
      <c r="O38" s="14"/>
      <c r="P38" s="14"/>
      <c r="Q38" s="14"/>
      <c r="R38" s="14"/>
      <c r="S38" s="14">
        <v>2</v>
      </c>
      <c r="T38" s="14">
        <f t="shared" si="2"/>
        <v>74.136350000000007</v>
      </c>
      <c r="U38" s="14">
        <v>35</v>
      </c>
      <c r="V38" s="14">
        <v>39</v>
      </c>
      <c r="W38" s="14">
        <f t="shared" si="3"/>
        <v>4</v>
      </c>
      <c r="X38" s="14"/>
      <c r="Y38" s="14"/>
    </row>
    <row r="39" spans="1:25">
      <c r="A39" s="14">
        <v>36</v>
      </c>
      <c r="B39" s="14"/>
      <c r="C39" s="14" t="s">
        <v>44</v>
      </c>
      <c r="D39" s="40" t="s">
        <v>78</v>
      </c>
      <c r="E39" s="14">
        <v>81.3506</v>
      </c>
      <c r="F39" s="14">
        <f t="shared" si="0"/>
        <v>69.148009999999999</v>
      </c>
      <c r="G39" s="14">
        <v>36</v>
      </c>
      <c r="H39" s="14">
        <v>40</v>
      </c>
      <c r="I39" s="14">
        <f t="shared" si="1"/>
        <v>4</v>
      </c>
      <c r="J39" s="14">
        <v>0.5</v>
      </c>
      <c r="K39" s="14">
        <v>0.5</v>
      </c>
      <c r="L39" s="14">
        <v>1.69</v>
      </c>
      <c r="M39" s="14">
        <v>0</v>
      </c>
      <c r="N39" s="14">
        <v>0.2</v>
      </c>
      <c r="O39" s="14">
        <v>0</v>
      </c>
      <c r="P39" s="14">
        <v>0</v>
      </c>
      <c r="Q39" s="14">
        <v>0</v>
      </c>
      <c r="R39" s="14">
        <v>0</v>
      </c>
      <c r="S39" s="14"/>
      <c r="T39" s="14">
        <f t="shared" si="2"/>
        <v>72.03801</v>
      </c>
      <c r="U39" s="14">
        <v>36</v>
      </c>
      <c r="V39" s="14">
        <v>40</v>
      </c>
      <c r="W39" s="14">
        <f t="shared" si="3"/>
        <v>4</v>
      </c>
      <c r="X39" s="14"/>
      <c r="Y39" s="14"/>
    </row>
    <row r="40" spans="1:25">
      <c r="A40" s="14">
        <v>37</v>
      </c>
      <c r="B40" s="14"/>
      <c r="C40" s="14" t="s">
        <v>44</v>
      </c>
      <c r="D40" s="40" t="s">
        <v>79</v>
      </c>
      <c r="E40" s="43">
        <v>77.043000000000006</v>
      </c>
      <c r="F40" s="14">
        <f t="shared" si="0"/>
        <v>65.486550000000008</v>
      </c>
      <c r="G40" s="14">
        <v>37</v>
      </c>
      <c r="H40" s="14">
        <v>35</v>
      </c>
      <c r="I40" s="14">
        <f t="shared" si="1"/>
        <v>-2</v>
      </c>
      <c r="J40" s="14">
        <v>0.5</v>
      </c>
      <c r="K40" s="14">
        <v>0.5</v>
      </c>
      <c r="L40" s="14">
        <v>1.7</v>
      </c>
      <c r="M40" s="14">
        <v>0</v>
      </c>
      <c r="N40" s="14">
        <v>0.2</v>
      </c>
      <c r="O40" s="14">
        <v>0</v>
      </c>
      <c r="P40" s="14">
        <v>0</v>
      </c>
      <c r="Q40" s="14">
        <v>0.4</v>
      </c>
      <c r="R40" s="14"/>
      <c r="S40" s="14">
        <v>2</v>
      </c>
      <c r="T40" s="14">
        <f t="shared" si="2"/>
        <v>68.78655000000002</v>
      </c>
      <c r="U40" s="14">
        <v>37</v>
      </c>
      <c r="V40" s="14">
        <v>21</v>
      </c>
      <c r="W40" s="14">
        <f t="shared" si="3"/>
        <v>-16</v>
      </c>
      <c r="X40" s="14"/>
      <c r="Y40" s="14"/>
    </row>
    <row r="41" spans="1:25">
      <c r="A41" s="14">
        <v>38</v>
      </c>
      <c r="B41" s="14"/>
      <c r="C41" s="14" t="s">
        <v>44</v>
      </c>
      <c r="D41" s="40" t="s">
        <v>80</v>
      </c>
      <c r="E41" s="14">
        <v>70.666700000000006</v>
      </c>
      <c r="F41" s="14">
        <f t="shared" si="0"/>
        <v>60.066695000000003</v>
      </c>
      <c r="G41" s="14">
        <v>38</v>
      </c>
      <c r="H41" s="14">
        <v>41</v>
      </c>
      <c r="I41" s="14">
        <f t="shared" si="1"/>
        <v>3</v>
      </c>
      <c r="J41" s="41">
        <v>0.5</v>
      </c>
      <c r="K41" s="41">
        <v>0.5</v>
      </c>
      <c r="L41" s="41">
        <v>1.73</v>
      </c>
      <c r="M41" s="41">
        <v>0.4</v>
      </c>
      <c r="N41" s="42">
        <v>0.2</v>
      </c>
      <c r="O41" s="41"/>
      <c r="P41" s="14"/>
      <c r="Q41" s="14"/>
      <c r="R41" s="14"/>
      <c r="S41" s="14">
        <v>1</v>
      </c>
      <c r="T41" s="14">
        <f t="shared" si="2"/>
        <v>63.396695000000001</v>
      </c>
      <c r="U41" s="14">
        <v>38</v>
      </c>
      <c r="V41" s="14">
        <v>41</v>
      </c>
      <c r="W41" s="14">
        <f t="shared" si="3"/>
        <v>3</v>
      </c>
      <c r="X41" s="14"/>
      <c r="Y41" s="14"/>
    </row>
    <row r="42" spans="1:25">
      <c r="A42" s="14">
        <v>39</v>
      </c>
      <c r="B42" s="14"/>
      <c r="C42" s="14" t="s">
        <v>44</v>
      </c>
      <c r="D42" s="40">
        <v>1120200028</v>
      </c>
      <c r="E42" s="14">
        <v>68.9315</v>
      </c>
      <c r="F42" s="14">
        <f t="shared" si="0"/>
        <v>58.591774999999998</v>
      </c>
      <c r="G42" s="14">
        <v>39</v>
      </c>
      <c r="H42" s="14">
        <v>36</v>
      </c>
      <c r="I42" s="14">
        <f t="shared" si="1"/>
        <v>-3</v>
      </c>
      <c r="J42" s="14">
        <v>0.5</v>
      </c>
      <c r="K42" s="14">
        <v>0.5</v>
      </c>
      <c r="L42" s="44"/>
      <c r="M42" s="14"/>
      <c r="N42" s="14">
        <v>0.2</v>
      </c>
      <c r="O42" s="14"/>
      <c r="P42" s="14"/>
      <c r="Q42" s="14">
        <v>0.4</v>
      </c>
      <c r="R42" s="14"/>
      <c r="S42" s="14">
        <v>1</v>
      </c>
      <c r="T42" s="14">
        <f t="shared" si="2"/>
        <v>60.191775</v>
      </c>
      <c r="U42" s="14">
        <v>39</v>
      </c>
      <c r="V42" s="14">
        <v>36</v>
      </c>
      <c r="W42" s="14">
        <f t="shared" si="3"/>
        <v>-3</v>
      </c>
      <c r="X42" s="14"/>
      <c r="Y42" s="14"/>
    </row>
    <row r="43" spans="1:25">
      <c r="A43" s="14">
        <v>40</v>
      </c>
      <c r="B43" s="14"/>
      <c r="C43" s="14" t="s">
        <v>44</v>
      </c>
      <c r="D43" s="40" t="s">
        <v>81</v>
      </c>
      <c r="E43" s="14">
        <v>63.630099999999999</v>
      </c>
      <c r="F43" s="14">
        <f t="shared" si="0"/>
        <v>54.085584999999995</v>
      </c>
      <c r="G43" s="14">
        <v>40</v>
      </c>
      <c r="H43" s="14">
        <v>38</v>
      </c>
      <c r="I43" s="14">
        <f t="shared" si="1"/>
        <v>-2</v>
      </c>
      <c r="J43" s="14">
        <v>0.5</v>
      </c>
      <c r="K43" s="14">
        <v>0.5</v>
      </c>
      <c r="L43" s="14">
        <v>1.7</v>
      </c>
      <c r="M43" s="14">
        <v>0</v>
      </c>
      <c r="N43" s="14">
        <v>0.2</v>
      </c>
      <c r="O43" s="14">
        <v>0</v>
      </c>
      <c r="P43" s="14"/>
      <c r="Q43" s="14"/>
      <c r="R43" s="14"/>
      <c r="S43" s="14"/>
      <c r="T43" s="14">
        <f t="shared" si="2"/>
        <v>56.985585</v>
      </c>
      <c r="U43" s="14">
        <v>40</v>
      </c>
      <c r="V43" s="14">
        <v>37</v>
      </c>
      <c r="W43" s="14">
        <f t="shared" si="3"/>
        <v>-3</v>
      </c>
      <c r="X43" s="14"/>
      <c r="Y43" s="14"/>
    </row>
  </sheetData>
  <mergeCells count="25"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Y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  <mergeCell ref="O2:O3"/>
  </mergeCells>
  <phoneticPr fontId="24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35"/>
  <sheetViews>
    <sheetView zoomScale="85" zoomScaleNormal="85" workbookViewId="0">
      <selection activeCell="M25" sqref="M25"/>
    </sheetView>
  </sheetViews>
  <sheetFormatPr defaultColWidth="9" defaultRowHeight="13.5"/>
  <cols>
    <col min="1" max="2" width="9" style="46"/>
    <col min="3" max="3" width="13" style="46" customWidth="1"/>
    <col min="4" max="4" width="11.5" style="46" customWidth="1"/>
    <col min="5" max="23" width="9" style="46"/>
    <col min="24" max="24" width="18.625" style="46" customWidth="1"/>
    <col min="25" max="25" width="10.875" style="46" customWidth="1"/>
    <col min="26" max="16384" width="9" style="46"/>
  </cols>
  <sheetData>
    <row r="1" spans="1:25" ht="20.25">
      <c r="A1" s="29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1"/>
    </row>
    <row r="2" spans="1:25">
      <c r="A2" s="32" t="s">
        <v>1</v>
      </c>
      <c r="B2" s="32" t="s">
        <v>2</v>
      </c>
      <c r="C2" s="32" t="s">
        <v>3</v>
      </c>
      <c r="D2" s="32" t="s">
        <v>4</v>
      </c>
      <c r="E2" s="32" t="s">
        <v>5</v>
      </c>
      <c r="F2" s="32" t="s">
        <v>6</v>
      </c>
      <c r="G2" s="32" t="s">
        <v>7</v>
      </c>
      <c r="H2" s="32" t="s">
        <v>8</v>
      </c>
      <c r="I2" s="32" t="s">
        <v>9</v>
      </c>
      <c r="J2" s="32" t="s">
        <v>34</v>
      </c>
      <c r="K2" s="33"/>
      <c r="L2" s="32" t="s">
        <v>35</v>
      </c>
      <c r="M2" s="32" t="s">
        <v>36</v>
      </c>
      <c r="N2" s="32" t="s">
        <v>37</v>
      </c>
      <c r="O2" s="32" t="s">
        <v>38</v>
      </c>
      <c r="P2" s="32" t="s">
        <v>39</v>
      </c>
      <c r="Q2" s="32" t="s">
        <v>40</v>
      </c>
      <c r="R2" s="32" t="s">
        <v>17</v>
      </c>
      <c r="S2" s="32" t="s">
        <v>18</v>
      </c>
      <c r="T2" s="32" t="s">
        <v>19</v>
      </c>
      <c r="U2" s="32" t="s">
        <v>20</v>
      </c>
      <c r="V2" s="32" t="s">
        <v>21</v>
      </c>
      <c r="W2" s="32" t="s">
        <v>22</v>
      </c>
      <c r="X2" s="32" t="s">
        <v>41</v>
      </c>
      <c r="Y2" s="32" t="s">
        <v>24</v>
      </c>
    </row>
    <row r="3" spans="1:25" ht="36">
      <c r="A3" s="33"/>
      <c r="B3" s="33"/>
      <c r="C3" s="33"/>
      <c r="D3" s="33"/>
      <c r="E3" s="33"/>
      <c r="F3" s="33"/>
      <c r="G3" s="33"/>
      <c r="H3" s="33"/>
      <c r="I3" s="33"/>
      <c r="J3" s="1" t="s">
        <v>42</v>
      </c>
      <c r="K3" s="1" t="s">
        <v>82</v>
      </c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</row>
    <row r="4" spans="1:25">
      <c r="A4" s="7">
        <v>1</v>
      </c>
      <c r="B4" s="9" t="s">
        <v>83</v>
      </c>
      <c r="C4" s="3" t="s">
        <v>84</v>
      </c>
      <c r="D4" s="10">
        <v>1120210215</v>
      </c>
      <c r="E4" s="47">
        <v>92.16</v>
      </c>
      <c r="F4" s="48">
        <f t="shared" ref="F4:F35" si="0">E4*0.85</f>
        <v>78.335999999999999</v>
      </c>
      <c r="G4" s="7">
        <v>2</v>
      </c>
      <c r="H4" s="7">
        <v>6</v>
      </c>
      <c r="I4" s="7">
        <v>4</v>
      </c>
      <c r="J4" s="49">
        <v>0.5</v>
      </c>
      <c r="K4" s="49">
        <v>0.5</v>
      </c>
      <c r="L4" s="49">
        <v>1.71</v>
      </c>
      <c r="M4" s="49">
        <v>1.4</v>
      </c>
      <c r="N4" s="49">
        <v>2</v>
      </c>
      <c r="O4" s="49">
        <v>4</v>
      </c>
      <c r="P4" s="49">
        <v>1</v>
      </c>
      <c r="Q4" s="49">
        <v>0.4</v>
      </c>
      <c r="R4" s="49">
        <v>0</v>
      </c>
      <c r="S4" s="49">
        <v>0</v>
      </c>
      <c r="T4" s="48">
        <f t="shared" ref="T4:T35" si="1">F4+J4+K4+L4+M4+N4+O4+P4+Q4</f>
        <v>89.846000000000004</v>
      </c>
      <c r="U4" s="7">
        <v>1</v>
      </c>
      <c r="V4" s="7">
        <v>5</v>
      </c>
      <c r="W4" s="7">
        <f t="shared" ref="W4:W35" si="2">V4-U4</f>
        <v>4</v>
      </c>
      <c r="X4" s="7" t="s">
        <v>29</v>
      </c>
      <c r="Y4" s="7"/>
    </row>
    <row r="5" spans="1:25">
      <c r="A5" s="7">
        <v>2</v>
      </c>
      <c r="B5" s="9" t="s">
        <v>85</v>
      </c>
      <c r="C5" s="3" t="s">
        <v>84</v>
      </c>
      <c r="D5" s="10">
        <v>1120210112</v>
      </c>
      <c r="E5" s="47">
        <v>94.11</v>
      </c>
      <c r="F5" s="48">
        <f t="shared" si="0"/>
        <v>79.993499999999997</v>
      </c>
      <c r="G5" s="7">
        <v>1</v>
      </c>
      <c r="H5" s="7">
        <v>1</v>
      </c>
      <c r="I5" s="7">
        <v>0</v>
      </c>
      <c r="J5" s="49">
        <v>0.5</v>
      </c>
      <c r="K5" s="49">
        <v>0.5</v>
      </c>
      <c r="L5" s="49">
        <v>1.71</v>
      </c>
      <c r="M5" s="49"/>
      <c r="N5" s="49">
        <v>1.07</v>
      </c>
      <c r="O5" s="49">
        <v>4</v>
      </c>
      <c r="P5" s="49">
        <v>1</v>
      </c>
      <c r="Q5" s="49">
        <v>0.4</v>
      </c>
      <c r="R5" s="7">
        <v>0</v>
      </c>
      <c r="S5" s="7">
        <v>0</v>
      </c>
      <c r="T5" s="48">
        <f t="shared" si="1"/>
        <v>89.17349999999999</v>
      </c>
      <c r="U5" s="7">
        <v>2</v>
      </c>
      <c r="V5" s="7">
        <v>1</v>
      </c>
      <c r="W5" s="7">
        <f t="shared" si="2"/>
        <v>-1</v>
      </c>
      <c r="X5" s="7" t="s">
        <v>30</v>
      </c>
      <c r="Y5" s="7"/>
    </row>
    <row r="6" spans="1:25">
      <c r="A6" s="7">
        <v>3</v>
      </c>
      <c r="B6" s="9" t="s">
        <v>83</v>
      </c>
      <c r="C6" s="3" t="s">
        <v>84</v>
      </c>
      <c r="D6" s="10">
        <v>1120210220</v>
      </c>
      <c r="E6" s="47">
        <v>92.09</v>
      </c>
      <c r="F6" s="48">
        <f t="shared" si="0"/>
        <v>78.276499999999999</v>
      </c>
      <c r="G6" s="7">
        <v>3</v>
      </c>
      <c r="H6" s="7">
        <v>3</v>
      </c>
      <c r="I6" s="7">
        <v>0</v>
      </c>
      <c r="J6" s="49">
        <v>0.5</v>
      </c>
      <c r="K6" s="49">
        <v>0.5</v>
      </c>
      <c r="L6" s="49">
        <v>1.71</v>
      </c>
      <c r="M6" s="49">
        <v>1.1000000000000001</v>
      </c>
      <c r="N6" s="49">
        <v>1.19</v>
      </c>
      <c r="O6" s="49">
        <v>4</v>
      </c>
      <c r="P6" s="49">
        <v>0.4</v>
      </c>
      <c r="Q6" s="49">
        <v>0.4</v>
      </c>
      <c r="R6" s="49">
        <v>0</v>
      </c>
      <c r="S6" s="49">
        <v>0</v>
      </c>
      <c r="T6" s="48">
        <f t="shared" si="1"/>
        <v>88.076499999999996</v>
      </c>
      <c r="U6" s="7">
        <v>3</v>
      </c>
      <c r="V6" s="7">
        <v>4</v>
      </c>
      <c r="W6" s="7">
        <f t="shared" si="2"/>
        <v>1</v>
      </c>
      <c r="X6" s="7" t="s">
        <v>30</v>
      </c>
      <c r="Y6" s="7"/>
    </row>
    <row r="7" spans="1:25">
      <c r="A7" s="7">
        <v>4</v>
      </c>
      <c r="B7" s="9" t="s">
        <v>86</v>
      </c>
      <c r="C7" s="3" t="s">
        <v>84</v>
      </c>
      <c r="D7" s="10">
        <v>1120211905</v>
      </c>
      <c r="E7" s="47">
        <v>91.66</v>
      </c>
      <c r="F7" s="48">
        <f t="shared" si="0"/>
        <v>77.911000000000001</v>
      </c>
      <c r="G7" s="7">
        <v>4</v>
      </c>
      <c r="H7" s="7">
        <v>4</v>
      </c>
      <c r="I7" s="7">
        <v>0</v>
      </c>
      <c r="J7" s="49">
        <v>0.5</v>
      </c>
      <c r="K7" s="49">
        <v>0.5</v>
      </c>
      <c r="L7" s="49">
        <v>1.69</v>
      </c>
      <c r="M7" s="49">
        <v>0.7</v>
      </c>
      <c r="N7" s="49">
        <v>1.17</v>
      </c>
      <c r="O7" s="49">
        <v>4</v>
      </c>
      <c r="P7" s="49">
        <v>0</v>
      </c>
      <c r="Q7" s="49">
        <v>0</v>
      </c>
      <c r="R7" s="49">
        <v>0</v>
      </c>
      <c r="S7" s="7">
        <v>0</v>
      </c>
      <c r="T7" s="48">
        <f t="shared" si="1"/>
        <v>86.471000000000004</v>
      </c>
      <c r="U7" s="7">
        <v>4</v>
      </c>
      <c r="V7" s="7">
        <v>6</v>
      </c>
      <c r="W7" s="7">
        <f t="shared" si="2"/>
        <v>2</v>
      </c>
      <c r="X7" s="7" t="s">
        <v>30</v>
      </c>
      <c r="Y7" s="7"/>
    </row>
    <row r="8" spans="1:25">
      <c r="A8" s="7">
        <v>5</v>
      </c>
      <c r="B8" s="9" t="s">
        <v>85</v>
      </c>
      <c r="C8" s="3" t="s">
        <v>84</v>
      </c>
      <c r="D8" s="10">
        <v>1120211138</v>
      </c>
      <c r="E8" s="47">
        <v>90.58</v>
      </c>
      <c r="F8" s="48">
        <f t="shared" si="0"/>
        <v>76.992999999999995</v>
      </c>
      <c r="G8" s="7">
        <v>6</v>
      </c>
      <c r="H8" s="7">
        <v>5</v>
      </c>
      <c r="I8" s="7">
        <v>-1</v>
      </c>
      <c r="J8" s="49">
        <v>0.5</v>
      </c>
      <c r="K8" s="49">
        <v>0.5</v>
      </c>
      <c r="L8" s="49">
        <v>1.7</v>
      </c>
      <c r="M8" s="49">
        <v>0</v>
      </c>
      <c r="N8" s="49">
        <v>1.1000000000000001</v>
      </c>
      <c r="O8" s="49">
        <v>4</v>
      </c>
      <c r="P8" s="49">
        <v>0</v>
      </c>
      <c r="Q8" s="49">
        <v>0.4</v>
      </c>
      <c r="R8" s="7">
        <v>0</v>
      </c>
      <c r="S8" s="7">
        <v>0</v>
      </c>
      <c r="T8" s="48">
        <f t="shared" si="1"/>
        <v>85.192999999999998</v>
      </c>
      <c r="U8" s="7">
        <v>5</v>
      </c>
      <c r="V8" s="7">
        <v>3</v>
      </c>
      <c r="W8" s="7">
        <f t="shared" si="2"/>
        <v>-2</v>
      </c>
      <c r="X8" s="7" t="s">
        <v>30</v>
      </c>
      <c r="Y8" s="7"/>
    </row>
    <row r="9" spans="1:25">
      <c r="A9" s="7">
        <v>6</v>
      </c>
      <c r="B9" s="9" t="s">
        <v>85</v>
      </c>
      <c r="C9" s="3" t="s">
        <v>84</v>
      </c>
      <c r="D9" s="10">
        <v>1120211140</v>
      </c>
      <c r="E9" s="47">
        <v>88.47</v>
      </c>
      <c r="F9" s="48">
        <f t="shared" si="0"/>
        <v>75.1995</v>
      </c>
      <c r="G9" s="7">
        <v>13</v>
      </c>
      <c r="H9" s="7">
        <v>2</v>
      </c>
      <c r="I9" s="7">
        <v>-11</v>
      </c>
      <c r="J9" s="49">
        <v>0.5</v>
      </c>
      <c r="K9" s="49">
        <v>0.5</v>
      </c>
      <c r="L9" s="49">
        <v>1.7</v>
      </c>
      <c r="M9" s="49">
        <v>1.1000000000000001</v>
      </c>
      <c r="N9" s="49">
        <v>1.3</v>
      </c>
      <c r="O9" s="49">
        <v>4</v>
      </c>
      <c r="P9" s="49">
        <v>0</v>
      </c>
      <c r="Q9" s="49">
        <v>0.4</v>
      </c>
      <c r="R9" s="50">
        <v>0</v>
      </c>
      <c r="S9" s="7">
        <v>0</v>
      </c>
      <c r="T9" s="48">
        <f t="shared" si="1"/>
        <v>84.6995</v>
      </c>
      <c r="U9" s="7">
        <v>6</v>
      </c>
      <c r="V9" s="7">
        <v>2</v>
      </c>
      <c r="W9" s="7">
        <f t="shared" si="2"/>
        <v>-4</v>
      </c>
      <c r="X9" s="7" t="s">
        <v>30</v>
      </c>
      <c r="Y9" s="7"/>
    </row>
    <row r="10" spans="1:25">
      <c r="A10" s="7">
        <v>7</v>
      </c>
      <c r="B10" s="9" t="s">
        <v>86</v>
      </c>
      <c r="C10" s="3" t="s">
        <v>84</v>
      </c>
      <c r="D10" s="10">
        <v>1120211147</v>
      </c>
      <c r="E10" s="47">
        <v>90.81</v>
      </c>
      <c r="F10" s="48">
        <f t="shared" si="0"/>
        <v>77.188500000000005</v>
      </c>
      <c r="G10" s="7">
        <v>5</v>
      </c>
      <c r="H10" s="7">
        <v>11</v>
      </c>
      <c r="I10" s="7">
        <v>6</v>
      </c>
      <c r="J10" s="49">
        <v>0.5</v>
      </c>
      <c r="K10" s="49">
        <v>0.5</v>
      </c>
      <c r="L10" s="49">
        <v>1.69</v>
      </c>
      <c r="M10" s="49">
        <v>0.4</v>
      </c>
      <c r="N10" s="49">
        <v>0.2</v>
      </c>
      <c r="O10" s="49">
        <v>4</v>
      </c>
      <c r="P10" s="49">
        <v>0</v>
      </c>
      <c r="Q10" s="49">
        <v>0</v>
      </c>
      <c r="R10" s="49">
        <v>0</v>
      </c>
      <c r="S10" s="7">
        <v>0</v>
      </c>
      <c r="T10" s="48">
        <f t="shared" si="1"/>
        <v>84.478500000000011</v>
      </c>
      <c r="U10" s="7">
        <v>7</v>
      </c>
      <c r="V10" s="7">
        <v>8</v>
      </c>
      <c r="W10" s="7">
        <f t="shared" si="2"/>
        <v>1</v>
      </c>
      <c r="X10" s="7" t="s">
        <v>31</v>
      </c>
      <c r="Y10" s="7"/>
    </row>
    <row r="11" spans="1:25">
      <c r="A11" s="7">
        <v>8</v>
      </c>
      <c r="B11" s="9" t="s">
        <v>87</v>
      </c>
      <c r="C11" s="3" t="s">
        <v>84</v>
      </c>
      <c r="D11" s="10">
        <v>1120210199</v>
      </c>
      <c r="E11" s="47">
        <v>89.08</v>
      </c>
      <c r="F11" s="48">
        <f t="shared" si="0"/>
        <v>75.718000000000004</v>
      </c>
      <c r="G11" s="7">
        <v>10</v>
      </c>
      <c r="H11" s="7">
        <v>7</v>
      </c>
      <c r="I11" s="7">
        <v>-3</v>
      </c>
      <c r="J11" s="41">
        <v>0.5</v>
      </c>
      <c r="K11" s="41">
        <v>0.5</v>
      </c>
      <c r="L11" s="41">
        <v>1.72</v>
      </c>
      <c r="M11" s="41">
        <v>1.5</v>
      </c>
      <c r="N11" s="41">
        <v>0.7</v>
      </c>
      <c r="O11" s="41">
        <v>3</v>
      </c>
      <c r="P11" s="7">
        <v>0</v>
      </c>
      <c r="Q11" s="7">
        <v>0</v>
      </c>
      <c r="R11" s="7">
        <v>0</v>
      </c>
      <c r="S11" s="7">
        <v>0</v>
      </c>
      <c r="T11" s="48">
        <f t="shared" si="1"/>
        <v>83.638000000000005</v>
      </c>
      <c r="U11" s="7">
        <v>8</v>
      </c>
      <c r="V11" s="7">
        <v>7</v>
      </c>
      <c r="W11" s="7">
        <f t="shared" si="2"/>
        <v>-1</v>
      </c>
      <c r="X11" s="7" t="s">
        <v>31</v>
      </c>
      <c r="Y11" s="7"/>
    </row>
    <row r="12" spans="1:25">
      <c r="A12" s="7">
        <v>9</v>
      </c>
      <c r="B12" s="9" t="s">
        <v>86</v>
      </c>
      <c r="C12" s="3" t="s">
        <v>84</v>
      </c>
      <c r="D12" s="10">
        <v>1120211145</v>
      </c>
      <c r="E12" s="47">
        <v>88.3</v>
      </c>
      <c r="F12" s="48">
        <f t="shared" si="0"/>
        <v>75.054999999999993</v>
      </c>
      <c r="G12" s="7">
        <v>14</v>
      </c>
      <c r="H12" s="7">
        <v>13</v>
      </c>
      <c r="I12" s="7">
        <v>-1</v>
      </c>
      <c r="J12" s="49">
        <v>0.5</v>
      </c>
      <c r="K12" s="49">
        <v>0.5</v>
      </c>
      <c r="L12" s="49">
        <v>1.69</v>
      </c>
      <c r="M12" s="49">
        <v>0.4</v>
      </c>
      <c r="N12" s="49">
        <v>1.6</v>
      </c>
      <c r="O12" s="49">
        <v>3.7</v>
      </c>
      <c r="P12" s="49">
        <v>0.1</v>
      </c>
      <c r="Q12" s="49">
        <v>0</v>
      </c>
      <c r="R12" s="49">
        <v>0</v>
      </c>
      <c r="S12" s="7">
        <v>0</v>
      </c>
      <c r="T12" s="48">
        <f t="shared" si="1"/>
        <v>83.544999999999987</v>
      </c>
      <c r="U12" s="7">
        <v>9</v>
      </c>
      <c r="V12" s="7">
        <v>23</v>
      </c>
      <c r="W12" s="7">
        <f t="shared" si="2"/>
        <v>14</v>
      </c>
      <c r="X12" s="7" t="s">
        <v>31</v>
      </c>
      <c r="Y12" s="7" t="s">
        <v>24</v>
      </c>
    </row>
    <row r="13" spans="1:25">
      <c r="A13" s="7">
        <v>10</v>
      </c>
      <c r="B13" s="9" t="s">
        <v>83</v>
      </c>
      <c r="C13" s="3" t="s">
        <v>84</v>
      </c>
      <c r="D13" s="10">
        <v>1120210226</v>
      </c>
      <c r="E13" s="47">
        <v>87.92</v>
      </c>
      <c r="F13" s="48">
        <f t="shared" si="0"/>
        <v>74.731999999999999</v>
      </c>
      <c r="G13" s="7">
        <v>15</v>
      </c>
      <c r="H13" s="7">
        <v>16</v>
      </c>
      <c r="I13" s="7">
        <v>1</v>
      </c>
      <c r="J13" s="49">
        <v>0.5</v>
      </c>
      <c r="K13" s="49">
        <v>0.5</v>
      </c>
      <c r="L13" s="49">
        <v>1.72</v>
      </c>
      <c r="M13" s="49">
        <v>0</v>
      </c>
      <c r="N13" s="49">
        <v>1.67</v>
      </c>
      <c r="O13" s="49">
        <v>4</v>
      </c>
      <c r="P13" s="49">
        <v>0</v>
      </c>
      <c r="Q13" s="49">
        <v>0.4</v>
      </c>
      <c r="R13" s="49">
        <v>0</v>
      </c>
      <c r="S13" s="49">
        <v>0</v>
      </c>
      <c r="T13" s="48">
        <f t="shared" si="1"/>
        <v>83.522000000000006</v>
      </c>
      <c r="U13" s="7">
        <v>10</v>
      </c>
      <c r="V13" s="7">
        <v>13</v>
      </c>
      <c r="W13" s="7">
        <f t="shared" si="2"/>
        <v>3</v>
      </c>
      <c r="X13" s="7" t="s">
        <v>31</v>
      </c>
      <c r="Y13" s="7"/>
    </row>
    <row r="14" spans="1:25">
      <c r="A14" s="7">
        <v>11</v>
      </c>
      <c r="B14" s="9" t="s">
        <v>83</v>
      </c>
      <c r="C14" s="3" t="s">
        <v>84</v>
      </c>
      <c r="D14" s="10">
        <v>1120210228</v>
      </c>
      <c r="E14" s="47">
        <v>88.59</v>
      </c>
      <c r="F14" s="48">
        <f t="shared" si="0"/>
        <v>75.301500000000004</v>
      </c>
      <c r="G14" s="7">
        <v>12</v>
      </c>
      <c r="H14" s="7">
        <v>9</v>
      </c>
      <c r="I14" s="7">
        <v>-3</v>
      </c>
      <c r="J14" s="49">
        <v>0.5</v>
      </c>
      <c r="K14" s="49">
        <v>0.5</v>
      </c>
      <c r="L14" s="49">
        <v>1.72</v>
      </c>
      <c r="M14" s="49">
        <v>0</v>
      </c>
      <c r="N14" s="49">
        <v>0.82</v>
      </c>
      <c r="O14" s="49">
        <v>4</v>
      </c>
      <c r="P14" s="49">
        <v>0</v>
      </c>
      <c r="Q14" s="49">
        <v>0.4</v>
      </c>
      <c r="R14" s="49">
        <v>0</v>
      </c>
      <c r="S14" s="49">
        <v>0</v>
      </c>
      <c r="T14" s="48">
        <f t="shared" si="1"/>
        <v>83.241500000000002</v>
      </c>
      <c r="U14" s="7">
        <v>11</v>
      </c>
      <c r="V14" s="7">
        <v>10</v>
      </c>
      <c r="W14" s="7">
        <f t="shared" si="2"/>
        <v>-1</v>
      </c>
      <c r="X14" s="7" t="s">
        <v>31</v>
      </c>
      <c r="Y14" s="7"/>
    </row>
    <row r="15" spans="1:25">
      <c r="A15" s="7">
        <v>12</v>
      </c>
      <c r="B15" s="9" t="s">
        <v>85</v>
      </c>
      <c r="C15" s="3" t="s">
        <v>84</v>
      </c>
      <c r="D15" s="10">
        <v>1120210106</v>
      </c>
      <c r="E15" s="47">
        <v>86.64</v>
      </c>
      <c r="F15" s="48">
        <f t="shared" si="0"/>
        <v>73.644000000000005</v>
      </c>
      <c r="G15" s="7">
        <v>19</v>
      </c>
      <c r="H15" s="7">
        <v>21</v>
      </c>
      <c r="I15" s="7">
        <v>2</v>
      </c>
      <c r="J15" s="49">
        <v>0.5</v>
      </c>
      <c r="K15" s="49">
        <v>0.5</v>
      </c>
      <c r="L15" s="49">
        <v>1.68</v>
      </c>
      <c r="M15" s="49">
        <v>0.8</v>
      </c>
      <c r="N15" s="49">
        <v>1.5</v>
      </c>
      <c r="O15" s="49">
        <v>4</v>
      </c>
      <c r="P15" s="49">
        <v>0</v>
      </c>
      <c r="Q15" s="49">
        <v>0.4</v>
      </c>
      <c r="R15" s="7">
        <v>0</v>
      </c>
      <c r="S15" s="7">
        <v>0</v>
      </c>
      <c r="T15" s="48">
        <f t="shared" si="1"/>
        <v>83.024000000000015</v>
      </c>
      <c r="U15" s="7">
        <v>12</v>
      </c>
      <c r="V15" s="7">
        <v>22</v>
      </c>
      <c r="W15" s="7">
        <f t="shared" si="2"/>
        <v>10</v>
      </c>
      <c r="X15" s="7" t="s">
        <v>31</v>
      </c>
      <c r="Y15" s="7"/>
    </row>
    <row r="16" spans="1:25">
      <c r="A16" s="7">
        <v>13</v>
      </c>
      <c r="B16" s="9" t="s">
        <v>83</v>
      </c>
      <c r="C16" s="3" t="s">
        <v>84</v>
      </c>
      <c r="D16" s="10">
        <v>1120210211</v>
      </c>
      <c r="E16" s="47">
        <v>89.9</v>
      </c>
      <c r="F16" s="48">
        <f t="shared" si="0"/>
        <v>76.415000000000006</v>
      </c>
      <c r="G16" s="7">
        <v>8</v>
      </c>
      <c r="H16" s="7">
        <v>14</v>
      </c>
      <c r="I16" s="7">
        <v>6</v>
      </c>
      <c r="J16" s="49">
        <v>0.5</v>
      </c>
      <c r="K16" s="49">
        <v>0.5</v>
      </c>
      <c r="L16" s="49">
        <v>1.72</v>
      </c>
      <c r="M16" s="49">
        <v>0.3</v>
      </c>
      <c r="N16" s="49">
        <v>1.1200000000000001</v>
      </c>
      <c r="O16" s="49">
        <v>2</v>
      </c>
      <c r="P16" s="49">
        <v>0</v>
      </c>
      <c r="Q16" s="49">
        <v>0.4</v>
      </c>
      <c r="R16" s="49">
        <v>0</v>
      </c>
      <c r="S16" s="49">
        <v>0</v>
      </c>
      <c r="T16" s="48">
        <f t="shared" si="1"/>
        <v>82.955000000000013</v>
      </c>
      <c r="U16" s="7">
        <v>13</v>
      </c>
      <c r="V16" s="7">
        <v>9</v>
      </c>
      <c r="W16" s="7">
        <f t="shared" si="2"/>
        <v>-4</v>
      </c>
      <c r="X16" s="7"/>
      <c r="Y16" s="7"/>
    </row>
    <row r="17" spans="1:25">
      <c r="A17" s="7">
        <v>14</v>
      </c>
      <c r="B17" s="9" t="s">
        <v>83</v>
      </c>
      <c r="C17" s="3" t="s">
        <v>84</v>
      </c>
      <c r="D17" s="10">
        <v>1120210219</v>
      </c>
      <c r="E17" s="47">
        <v>87.91</v>
      </c>
      <c r="F17" s="48">
        <f t="shared" si="0"/>
        <v>74.723500000000001</v>
      </c>
      <c r="G17" s="7">
        <v>16</v>
      </c>
      <c r="H17" s="7">
        <v>15</v>
      </c>
      <c r="I17" s="7">
        <v>-1</v>
      </c>
      <c r="J17" s="49">
        <v>0.5</v>
      </c>
      <c r="K17" s="49">
        <v>0.5</v>
      </c>
      <c r="L17" s="49">
        <v>1.67</v>
      </c>
      <c r="M17" s="49">
        <v>0</v>
      </c>
      <c r="N17" s="49">
        <v>0.2</v>
      </c>
      <c r="O17" s="49">
        <v>4</v>
      </c>
      <c r="P17" s="49">
        <v>0</v>
      </c>
      <c r="Q17" s="49">
        <v>0.4</v>
      </c>
      <c r="R17" s="49">
        <v>0</v>
      </c>
      <c r="S17" s="49">
        <v>0</v>
      </c>
      <c r="T17" s="48">
        <f t="shared" si="1"/>
        <v>81.993500000000012</v>
      </c>
      <c r="U17" s="7">
        <v>14</v>
      </c>
      <c r="V17" s="7">
        <v>15</v>
      </c>
      <c r="W17" s="7">
        <f t="shared" si="2"/>
        <v>1</v>
      </c>
      <c r="X17" s="7"/>
      <c r="Y17" s="7"/>
    </row>
    <row r="18" spans="1:25">
      <c r="A18" s="7">
        <v>15</v>
      </c>
      <c r="B18" s="9" t="s">
        <v>85</v>
      </c>
      <c r="C18" s="3" t="s">
        <v>84</v>
      </c>
      <c r="D18" s="10">
        <v>1120211146</v>
      </c>
      <c r="E18" s="47">
        <v>87.56</v>
      </c>
      <c r="F18" s="48">
        <f t="shared" si="0"/>
        <v>74.426000000000002</v>
      </c>
      <c r="G18" s="7">
        <v>18</v>
      </c>
      <c r="H18" s="7">
        <v>17</v>
      </c>
      <c r="I18" s="7">
        <v>-1</v>
      </c>
      <c r="J18" s="49">
        <v>0.5</v>
      </c>
      <c r="K18" s="49">
        <v>0.5</v>
      </c>
      <c r="L18" s="49">
        <v>1.71</v>
      </c>
      <c r="M18" s="49">
        <v>0</v>
      </c>
      <c r="N18" s="49">
        <v>0.2</v>
      </c>
      <c r="O18" s="49">
        <v>3.5</v>
      </c>
      <c r="P18" s="49">
        <v>0</v>
      </c>
      <c r="Q18" s="49">
        <v>0.4</v>
      </c>
      <c r="R18" s="7">
        <v>0</v>
      </c>
      <c r="S18" s="7">
        <v>0</v>
      </c>
      <c r="T18" s="48">
        <f t="shared" si="1"/>
        <v>81.236000000000004</v>
      </c>
      <c r="U18" s="7">
        <v>15</v>
      </c>
      <c r="V18" s="7">
        <v>14</v>
      </c>
      <c r="W18" s="7">
        <f t="shared" si="2"/>
        <v>-1</v>
      </c>
      <c r="X18" s="7"/>
      <c r="Y18" s="7"/>
    </row>
    <row r="19" spans="1:25">
      <c r="A19" s="7">
        <v>16</v>
      </c>
      <c r="B19" s="9" t="s">
        <v>86</v>
      </c>
      <c r="C19" s="3" t="s">
        <v>84</v>
      </c>
      <c r="D19" s="10">
        <v>1120210124</v>
      </c>
      <c r="E19" s="47">
        <v>88.77</v>
      </c>
      <c r="F19" s="48">
        <f t="shared" si="0"/>
        <v>75.454499999999996</v>
      </c>
      <c r="G19" s="7">
        <v>11</v>
      </c>
      <c r="H19" s="7">
        <v>26</v>
      </c>
      <c r="I19" s="7">
        <v>14</v>
      </c>
      <c r="J19" s="49">
        <v>0.5</v>
      </c>
      <c r="K19" s="49">
        <v>0.5</v>
      </c>
      <c r="L19" s="49">
        <v>1.71</v>
      </c>
      <c r="M19" s="49">
        <v>1.2</v>
      </c>
      <c r="N19" s="49">
        <v>0.2</v>
      </c>
      <c r="O19" s="49">
        <v>1.5</v>
      </c>
      <c r="P19" s="49">
        <v>0</v>
      </c>
      <c r="Q19" s="49">
        <v>0</v>
      </c>
      <c r="R19" s="49">
        <v>0</v>
      </c>
      <c r="S19" s="7">
        <v>0</v>
      </c>
      <c r="T19" s="48">
        <f t="shared" si="1"/>
        <v>81.064499999999995</v>
      </c>
      <c r="U19" s="7">
        <v>16</v>
      </c>
      <c r="V19" s="7">
        <v>18</v>
      </c>
      <c r="W19" s="7">
        <f t="shared" si="2"/>
        <v>2</v>
      </c>
      <c r="X19" s="7"/>
      <c r="Y19" s="7"/>
    </row>
    <row r="20" spans="1:25">
      <c r="A20" s="7">
        <v>17</v>
      </c>
      <c r="B20" s="9" t="s">
        <v>85</v>
      </c>
      <c r="C20" s="3" t="s">
        <v>84</v>
      </c>
      <c r="D20" s="10">
        <v>1120210160</v>
      </c>
      <c r="E20" s="47">
        <v>90.53</v>
      </c>
      <c r="F20" s="48">
        <f t="shared" si="0"/>
        <v>76.950500000000005</v>
      </c>
      <c r="G20" s="7">
        <v>7</v>
      </c>
      <c r="H20" s="7">
        <v>10</v>
      </c>
      <c r="I20" s="7">
        <v>3</v>
      </c>
      <c r="J20" s="49">
        <v>0.5</v>
      </c>
      <c r="K20" s="49">
        <v>0.5</v>
      </c>
      <c r="L20" s="49">
        <v>1.68</v>
      </c>
      <c r="M20" s="49">
        <v>0.3</v>
      </c>
      <c r="N20" s="49">
        <v>0.2</v>
      </c>
      <c r="O20" s="49">
        <v>0.5</v>
      </c>
      <c r="P20" s="49">
        <v>0</v>
      </c>
      <c r="Q20" s="49">
        <v>0.4</v>
      </c>
      <c r="R20" s="7">
        <v>0</v>
      </c>
      <c r="S20" s="7">
        <v>0</v>
      </c>
      <c r="T20" s="48">
        <f t="shared" si="1"/>
        <v>81.030500000000018</v>
      </c>
      <c r="U20" s="7">
        <v>17</v>
      </c>
      <c r="V20" s="7">
        <v>17</v>
      </c>
      <c r="W20" s="7">
        <f t="shared" si="2"/>
        <v>0</v>
      </c>
      <c r="X20" s="7"/>
      <c r="Y20" s="7"/>
    </row>
    <row r="21" spans="1:25">
      <c r="A21" s="7">
        <v>18</v>
      </c>
      <c r="B21" s="9" t="s">
        <v>86</v>
      </c>
      <c r="C21" s="3" t="s">
        <v>84</v>
      </c>
      <c r="D21" s="10">
        <v>1120210126</v>
      </c>
      <c r="E21" s="47">
        <v>89.38</v>
      </c>
      <c r="F21" s="48">
        <f t="shared" si="0"/>
        <v>75.972999999999999</v>
      </c>
      <c r="G21" s="7">
        <v>9</v>
      </c>
      <c r="H21" s="7">
        <v>16</v>
      </c>
      <c r="I21" s="7">
        <v>7</v>
      </c>
      <c r="J21" s="49">
        <v>0.5</v>
      </c>
      <c r="K21" s="49">
        <v>0.5</v>
      </c>
      <c r="L21" s="49">
        <v>1.71</v>
      </c>
      <c r="M21" s="49">
        <v>0.4</v>
      </c>
      <c r="N21" s="49">
        <v>0.2</v>
      </c>
      <c r="O21" s="49">
        <v>0</v>
      </c>
      <c r="P21" s="49">
        <v>0</v>
      </c>
      <c r="Q21" s="49">
        <v>0</v>
      </c>
      <c r="R21" s="49">
        <v>0</v>
      </c>
      <c r="S21" s="7">
        <v>0</v>
      </c>
      <c r="T21" s="48">
        <f t="shared" si="1"/>
        <v>79.283000000000001</v>
      </c>
      <c r="U21" s="7">
        <v>18</v>
      </c>
      <c r="V21" s="7">
        <v>16</v>
      </c>
      <c r="W21" s="7">
        <f t="shared" si="2"/>
        <v>-2</v>
      </c>
      <c r="X21" s="7"/>
      <c r="Y21" s="7"/>
    </row>
    <row r="22" spans="1:25">
      <c r="A22" s="7">
        <v>19</v>
      </c>
      <c r="B22" s="9" t="s">
        <v>83</v>
      </c>
      <c r="C22" s="3" t="s">
        <v>84</v>
      </c>
      <c r="D22" s="10">
        <v>1120210222</v>
      </c>
      <c r="E22" s="47">
        <v>85.25</v>
      </c>
      <c r="F22" s="48">
        <f t="shared" si="0"/>
        <v>72.462499999999991</v>
      </c>
      <c r="G22" s="7">
        <v>25</v>
      </c>
      <c r="H22" s="7">
        <v>31</v>
      </c>
      <c r="I22" s="7">
        <v>6</v>
      </c>
      <c r="J22" s="49">
        <v>0.5</v>
      </c>
      <c r="K22" s="49">
        <v>0.5</v>
      </c>
      <c r="L22" s="49">
        <v>1.67</v>
      </c>
      <c r="M22" s="49">
        <v>0.4</v>
      </c>
      <c r="N22" s="49">
        <v>0.2</v>
      </c>
      <c r="O22" s="49">
        <v>3</v>
      </c>
      <c r="P22" s="49">
        <v>0</v>
      </c>
      <c r="Q22" s="49">
        <v>0.4</v>
      </c>
      <c r="R22" s="49">
        <v>0</v>
      </c>
      <c r="S22" s="49">
        <v>0</v>
      </c>
      <c r="T22" s="48">
        <f t="shared" si="1"/>
        <v>79.132500000000007</v>
      </c>
      <c r="U22" s="7">
        <v>19</v>
      </c>
      <c r="V22" s="7">
        <v>31</v>
      </c>
      <c r="W22" s="7">
        <f t="shared" si="2"/>
        <v>12</v>
      </c>
      <c r="X22" s="7"/>
      <c r="Y22" s="7" t="s">
        <v>24</v>
      </c>
    </row>
    <row r="23" spans="1:25">
      <c r="A23" s="7">
        <v>20</v>
      </c>
      <c r="B23" s="9" t="s">
        <v>83</v>
      </c>
      <c r="C23" s="3" t="s">
        <v>84</v>
      </c>
      <c r="D23" s="10">
        <v>1120210224</v>
      </c>
      <c r="E23" s="47">
        <v>85.45</v>
      </c>
      <c r="F23" s="48">
        <f t="shared" si="0"/>
        <v>72.632500000000007</v>
      </c>
      <c r="G23" s="7">
        <v>23</v>
      </c>
      <c r="H23" s="7">
        <v>19</v>
      </c>
      <c r="I23" s="7">
        <v>-4</v>
      </c>
      <c r="J23" s="49">
        <v>0.5</v>
      </c>
      <c r="K23" s="49">
        <v>0.5</v>
      </c>
      <c r="L23" s="49">
        <v>1.71</v>
      </c>
      <c r="M23" s="49">
        <v>0</v>
      </c>
      <c r="N23" s="49">
        <v>0.2</v>
      </c>
      <c r="O23" s="49">
        <v>3</v>
      </c>
      <c r="P23" s="49">
        <v>0</v>
      </c>
      <c r="Q23" s="49">
        <v>0.4</v>
      </c>
      <c r="R23" s="49">
        <v>0</v>
      </c>
      <c r="S23" s="49">
        <v>0</v>
      </c>
      <c r="T23" s="48">
        <f t="shared" si="1"/>
        <v>78.94250000000001</v>
      </c>
      <c r="U23" s="7">
        <v>20</v>
      </c>
      <c r="V23" s="7">
        <v>21</v>
      </c>
      <c r="W23" s="7">
        <f t="shared" si="2"/>
        <v>1</v>
      </c>
      <c r="X23" s="7"/>
      <c r="Y23" s="7"/>
    </row>
    <row r="24" spans="1:25">
      <c r="A24" s="7">
        <v>21</v>
      </c>
      <c r="B24" s="9" t="s">
        <v>83</v>
      </c>
      <c r="C24" s="3" t="s">
        <v>84</v>
      </c>
      <c r="D24" s="10">
        <v>1120210316</v>
      </c>
      <c r="E24" s="47">
        <v>82.2</v>
      </c>
      <c r="F24" s="48">
        <f t="shared" si="0"/>
        <v>69.87</v>
      </c>
      <c r="G24" s="7">
        <v>31</v>
      </c>
      <c r="H24" s="7">
        <v>25</v>
      </c>
      <c r="I24" s="7">
        <v>-6</v>
      </c>
      <c r="J24" s="49">
        <v>0.5</v>
      </c>
      <c r="K24" s="49">
        <v>0.5</v>
      </c>
      <c r="L24" s="49">
        <v>1.71</v>
      </c>
      <c r="M24" s="49">
        <v>0</v>
      </c>
      <c r="N24" s="49">
        <v>0.2</v>
      </c>
      <c r="O24" s="49">
        <v>4</v>
      </c>
      <c r="P24" s="49">
        <v>1</v>
      </c>
      <c r="Q24" s="49">
        <v>0.4</v>
      </c>
      <c r="R24" s="49">
        <v>0</v>
      </c>
      <c r="S24" s="49">
        <v>0</v>
      </c>
      <c r="T24" s="48">
        <f t="shared" si="1"/>
        <v>78.180000000000007</v>
      </c>
      <c r="U24" s="7">
        <v>21</v>
      </c>
      <c r="V24" s="7">
        <v>24</v>
      </c>
      <c r="W24" s="7">
        <f t="shared" si="2"/>
        <v>3</v>
      </c>
      <c r="X24" s="7"/>
      <c r="Y24" s="7"/>
    </row>
    <row r="25" spans="1:25">
      <c r="A25" s="7">
        <v>22</v>
      </c>
      <c r="B25" s="9" t="s">
        <v>85</v>
      </c>
      <c r="C25" s="3" t="s">
        <v>84</v>
      </c>
      <c r="D25" s="10">
        <v>1120211906</v>
      </c>
      <c r="E25" s="47">
        <v>87.58</v>
      </c>
      <c r="F25" s="48">
        <f t="shared" si="0"/>
        <v>74.442999999999998</v>
      </c>
      <c r="G25" s="7">
        <v>17</v>
      </c>
      <c r="H25" s="7">
        <v>22</v>
      </c>
      <c r="I25" s="7">
        <v>5</v>
      </c>
      <c r="J25" s="49">
        <v>0.5</v>
      </c>
      <c r="K25" s="49">
        <v>0.5</v>
      </c>
      <c r="L25" s="49">
        <v>1.58</v>
      </c>
      <c r="M25" s="49">
        <v>0</v>
      </c>
      <c r="N25" s="49">
        <v>0.2</v>
      </c>
      <c r="O25" s="49">
        <v>0</v>
      </c>
      <c r="P25" s="49">
        <v>0</v>
      </c>
      <c r="Q25" s="49">
        <v>0.4</v>
      </c>
      <c r="R25" s="7">
        <v>0</v>
      </c>
      <c r="S25" s="7">
        <v>0</v>
      </c>
      <c r="T25" s="48">
        <f t="shared" si="1"/>
        <v>77.623000000000005</v>
      </c>
      <c r="U25" s="7">
        <v>22</v>
      </c>
      <c r="V25" s="7">
        <v>19</v>
      </c>
      <c r="W25" s="7">
        <f t="shared" si="2"/>
        <v>-3</v>
      </c>
      <c r="X25" s="7"/>
      <c r="Y25" s="7"/>
    </row>
    <row r="26" spans="1:25">
      <c r="A26" s="7">
        <v>23</v>
      </c>
      <c r="B26" s="9" t="s">
        <v>86</v>
      </c>
      <c r="C26" s="3" t="s">
        <v>84</v>
      </c>
      <c r="D26" s="10">
        <v>1120211908</v>
      </c>
      <c r="E26" s="47">
        <v>86.51</v>
      </c>
      <c r="F26" s="48">
        <f t="shared" si="0"/>
        <v>73.533500000000004</v>
      </c>
      <c r="G26" s="7">
        <v>20</v>
      </c>
      <c r="H26" s="7">
        <v>24</v>
      </c>
      <c r="I26" s="7">
        <v>4</v>
      </c>
      <c r="J26" s="49">
        <v>0.5</v>
      </c>
      <c r="K26" s="49">
        <v>0.5</v>
      </c>
      <c r="L26" s="49">
        <v>1.7</v>
      </c>
      <c r="M26" s="49">
        <v>0.6</v>
      </c>
      <c r="N26" s="49">
        <v>0.2</v>
      </c>
      <c r="O26" s="49">
        <v>0</v>
      </c>
      <c r="P26" s="49">
        <v>0</v>
      </c>
      <c r="Q26" s="49">
        <v>0</v>
      </c>
      <c r="R26" s="49">
        <v>0</v>
      </c>
      <c r="S26" s="7">
        <v>0</v>
      </c>
      <c r="T26" s="48">
        <f t="shared" si="1"/>
        <v>77.033500000000004</v>
      </c>
      <c r="U26" s="7">
        <v>23</v>
      </c>
      <c r="V26" s="7">
        <v>27</v>
      </c>
      <c r="W26" s="7">
        <f t="shared" si="2"/>
        <v>4</v>
      </c>
      <c r="X26" s="7"/>
      <c r="Y26" s="7"/>
    </row>
    <row r="27" spans="1:25">
      <c r="A27" s="7">
        <v>24</v>
      </c>
      <c r="B27" s="9" t="s">
        <v>85</v>
      </c>
      <c r="C27" s="3" t="s">
        <v>84</v>
      </c>
      <c r="D27" s="10">
        <v>1120210115</v>
      </c>
      <c r="E27" s="47">
        <v>86.17</v>
      </c>
      <c r="F27" s="48">
        <f t="shared" si="0"/>
        <v>73.244500000000002</v>
      </c>
      <c r="G27" s="7">
        <v>21</v>
      </c>
      <c r="H27" s="7">
        <v>23</v>
      </c>
      <c r="I27" s="7">
        <v>2</v>
      </c>
      <c r="J27" s="49">
        <v>0.5</v>
      </c>
      <c r="K27" s="49">
        <v>0.5</v>
      </c>
      <c r="L27" s="49">
        <v>1.68</v>
      </c>
      <c r="M27" s="49">
        <v>0</v>
      </c>
      <c r="N27" s="49">
        <v>0.2</v>
      </c>
      <c r="O27" s="49">
        <v>0</v>
      </c>
      <c r="P27" s="49">
        <v>0</v>
      </c>
      <c r="Q27" s="49">
        <v>0.4</v>
      </c>
      <c r="R27" s="7">
        <v>0</v>
      </c>
      <c r="S27" s="7">
        <v>0</v>
      </c>
      <c r="T27" s="48">
        <f t="shared" si="1"/>
        <v>76.524500000000018</v>
      </c>
      <c r="U27" s="7">
        <v>24</v>
      </c>
      <c r="V27" s="7">
        <v>20</v>
      </c>
      <c r="W27" s="7">
        <f t="shared" si="2"/>
        <v>-4</v>
      </c>
      <c r="X27" s="7"/>
      <c r="Y27" s="7"/>
    </row>
    <row r="28" spans="1:25">
      <c r="A28" s="7">
        <v>25</v>
      </c>
      <c r="B28" s="9" t="s">
        <v>83</v>
      </c>
      <c r="C28" s="3" t="s">
        <v>84</v>
      </c>
      <c r="D28" s="10">
        <v>1120210213</v>
      </c>
      <c r="E28" s="47">
        <v>85.57</v>
      </c>
      <c r="F28" s="48">
        <f t="shared" si="0"/>
        <v>72.734499999999997</v>
      </c>
      <c r="G28" s="7">
        <v>22</v>
      </c>
      <c r="H28" s="7">
        <v>27</v>
      </c>
      <c r="I28" s="7">
        <v>5</v>
      </c>
      <c r="J28" s="49">
        <v>0.5</v>
      </c>
      <c r="K28" s="51">
        <v>0.5</v>
      </c>
      <c r="L28" s="49">
        <v>1.71</v>
      </c>
      <c r="M28" s="49">
        <v>0.4</v>
      </c>
      <c r="N28" s="49">
        <v>0.2</v>
      </c>
      <c r="O28" s="49">
        <v>0</v>
      </c>
      <c r="P28" s="49">
        <v>0</v>
      </c>
      <c r="Q28" s="49">
        <v>0.4</v>
      </c>
      <c r="R28" s="49">
        <v>0</v>
      </c>
      <c r="S28" s="49">
        <v>0</v>
      </c>
      <c r="T28" s="48">
        <f t="shared" si="1"/>
        <v>76.444500000000005</v>
      </c>
      <c r="U28" s="7">
        <v>25</v>
      </c>
      <c r="V28" s="7">
        <v>26</v>
      </c>
      <c r="W28" s="7">
        <f t="shared" si="2"/>
        <v>1</v>
      </c>
      <c r="X28" s="7"/>
      <c r="Y28" s="7"/>
    </row>
    <row r="29" spans="1:25">
      <c r="A29" s="7">
        <v>26</v>
      </c>
      <c r="B29" s="9" t="s">
        <v>85</v>
      </c>
      <c r="C29" s="3" t="s">
        <v>84</v>
      </c>
      <c r="D29" s="10">
        <v>1120210109</v>
      </c>
      <c r="E29" s="47">
        <v>85.26</v>
      </c>
      <c r="F29" s="48">
        <f t="shared" si="0"/>
        <v>72.471000000000004</v>
      </c>
      <c r="G29" s="7">
        <v>24</v>
      </c>
      <c r="H29" s="7">
        <v>32</v>
      </c>
      <c r="I29" s="7">
        <v>8</v>
      </c>
      <c r="J29" s="49">
        <v>0.5</v>
      </c>
      <c r="K29" s="49">
        <v>0.5</v>
      </c>
      <c r="L29" s="49">
        <v>1.67</v>
      </c>
      <c r="M29" s="49">
        <v>0</v>
      </c>
      <c r="N29" s="49">
        <v>0.2</v>
      </c>
      <c r="O29" s="49">
        <v>0</v>
      </c>
      <c r="P29" s="49">
        <v>0</v>
      </c>
      <c r="Q29" s="49">
        <v>0.4</v>
      </c>
      <c r="R29" s="7">
        <v>0</v>
      </c>
      <c r="S29" s="7">
        <v>0</v>
      </c>
      <c r="T29" s="48">
        <f t="shared" si="1"/>
        <v>75.741000000000014</v>
      </c>
      <c r="U29" s="7">
        <v>26</v>
      </c>
      <c r="V29" s="7">
        <v>32</v>
      </c>
      <c r="W29" s="7">
        <f t="shared" si="2"/>
        <v>6</v>
      </c>
      <c r="X29" s="7"/>
      <c r="Y29" s="7"/>
    </row>
    <row r="30" spans="1:25">
      <c r="A30" s="7">
        <v>27</v>
      </c>
      <c r="B30" s="9" t="s">
        <v>83</v>
      </c>
      <c r="C30" s="3" t="s">
        <v>84</v>
      </c>
      <c r="D30" s="10">
        <v>1120210223</v>
      </c>
      <c r="E30" s="47">
        <v>84.25</v>
      </c>
      <c r="F30" s="48">
        <f t="shared" si="0"/>
        <v>71.612499999999997</v>
      </c>
      <c r="G30" s="7">
        <v>27</v>
      </c>
      <c r="H30" s="7">
        <v>28</v>
      </c>
      <c r="I30" s="7">
        <v>1</v>
      </c>
      <c r="J30" s="49">
        <v>0.5</v>
      </c>
      <c r="K30" s="49">
        <v>0.5</v>
      </c>
      <c r="L30" s="49">
        <v>1.71</v>
      </c>
      <c r="M30" s="49">
        <v>0</v>
      </c>
      <c r="N30" s="49">
        <v>0.2</v>
      </c>
      <c r="O30" s="49">
        <v>0</v>
      </c>
      <c r="P30" s="49">
        <v>0</v>
      </c>
      <c r="Q30" s="49">
        <v>0.4</v>
      </c>
      <c r="R30" s="49">
        <v>0</v>
      </c>
      <c r="S30" s="49">
        <v>0</v>
      </c>
      <c r="T30" s="48">
        <f t="shared" si="1"/>
        <v>74.922499999999999</v>
      </c>
      <c r="U30" s="7">
        <v>27</v>
      </c>
      <c r="V30" s="7">
        <v>28</v>
      </c>
      <c r="W30" s="7">
        <f t="shared" si="2"/>
        <v>1</v>
      </c>
      <c r="X30" s="7"/>
      <c r="Y30" s="7"/>
    </row>
    <row r="31" spans="1:25">
      <c r="A31" s="7">
        <v>28</v>
      </c>
      <c r="B31" s="9" t="s">
        <v>87</v>
      </c>
      <c r="C31" s="3" t="s">
        <v>84</v>
      </c>
      <c r="D31" s="10">
        <v>1120210245</v>
      </c>
      <c r="E31" s="47">
        <v>84.69</v>
      </c>
      <c r="F31" s="48">
        <f t="shared" si="0"/>
        <v>71.986499999999992</v>
      </c>
      <c r="G31" s="7">
        <v>26</v>
      </c>
      <c r="H31" s="7">
        <v>33</v>
      </c>
      <c r="I31" s="7">
        <v>7</v>
      </c>
      <c r="J31" s="41">
        <v>0.5</v>
      </c>
      <c r="K31" s="41">
        <v>0.5</v>
      </c>
      <c r="L31" s="41">
        <v>1.72</v>
      </c>
      <c r="M31" s="41">
        <v>0</v>
      </c>
      <c r="N31" s="41">
        <v>0.2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48">
        <f t="shared" si="1"/>
        <v>74.906499999999994</v>
      </c>
      <c r="U31" s="7">
        <v>28</v>
      </c>
      <c r="V31" s="7">
        <v>33</v>
      </c>
      <c r="W31" s="7">
        <f t="shared" si="2"/>
        <v>5</v>
      </c>
      <c r="X31" s="7"/>
      <c r="Y31" s="7"/>
    </row>
    <row r="32" spans="1:25">
      <c r="A32" s="7">
        <v>29</v>
      </c>
      <c r="B32" s="9" t="s">
        <v>85</v>
      </c>
      <c r="C32" s="3" t="s">
        <v>84</v>
      </c>
      <c r="D32" s="10">
        <v>1120210164</v>
      </c>
      <c r="E32" s="47">
        <v>83.55</v>
      </c>
      <c r="F32" s="48">
        <f t="shared" si="0"/>
        <v>71.017499999999998</v>
      </c>
      <c r="G32" s="7">
        <v>29</v>
      </c>
      <c r="H32" s="7">
        <v>30</v>
      </c>
      <c r="I32" s="7">
        <v>1</v>
      </c>
      <c r="J32" s="49">
        <v>0.5</v>
      </c>
      <c r="K32" s="49">
        <v>0.5</v>
      </c>
      <c r="L32" s="49">
        <v>1.71</v>
      </c>
      <c r="M32" s="49">
        <v>0</v>
      </c>
      <c r="N32" s="49">
        <v>0.4</v>
      </c>
      <c r="O32" s="49">
        <v>0</v>
      </c>
      <c r="P32" s="49">
        <v>0</v>
      </c>
      <c r="Q32" s="49">
        <v>0.4</v>
      </c>
      <c r="R32" s="7">
        <v>0</v>
      </c>
      <c r="S32" s="7">
        <v>0</v>
      </c>
      <c r="T32" s="48">
        <f t="shared" si="1"/>
        <v>74.527500000000003</v>
      </c>
      <c r="U32" s="7">
        <v>29</v>
      </c>
      <c r="V32" s="7">
        <v>29</v>
      </c>
      <c r="W32" s="7">
        <f t="shared" si="2"/>
        <v>0</v>
      </c>
      <c r="X32" s="7"/>
      <c r="Y32" s="7"/>
    </row>
    <row r="33" spans="1:25">
      <c r="A33" s="7">
        <v>30</v>
      </c>
      <c r="B33" s="11" t="s">
        <v>88</v>
      </c>
      <c r="C33" s="12" t="s">
        <v>84</v>
      </c>
      <c r="D33" s="11">
        <v>1120200583</v>
      </c>
      <c r="E33" s="52">
        <v>84.21</v>
      </c>
      <c r="F33" s="48">
        <f t="shared" si="0"/>
        <v>71.578499999999991</v>
      </c>
      <c r="G33" s="7">
        <v>28</v>
      </c>
      <c r="H33" s="7">
        <v>18</v>
      </c>
      <c r="I33" s="13">
        <v>-10</v>
      </c>
      <c r="J33" s="53">
        <v>0.5</v>
      </c>
      <c r="K33" s="53">
        <v>0.5</v>
      </c>
      <c r="L33" s="53">
        <v>1.71</v>
      </c>
      <c r="M33" s="53">
        <v>0</v>
      </c>
      <c r="N33" s="53">
        <v>0.2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48">
        <f t="shared" si="1"/>
        <v>74.488499999999988</v>
      </c>
      <c r="U33" s="7">
        <v>30</v>
      </c>
      <c r="V33" s="13">
        <v>25</v>
      </c>
      <c r="W33" s="7">
        <f t="shared" si="2"/>
        <v>-5</v>
      </c>
      <c r="X33" s="13"/>
      <c r="Y33" s="13"/>
    </row>
    <row r="34" spans="1:25">
      <c r="A34" s="7">
        <v>31</v>
      </c>
      <c r="B34" s="9" t="s">
        <v>83</v>
      </c>
      <c r="C34" s="3" t="s">
        <v>84</v>
      </c>
      <c r="D34" s="10">
        <v>1120210227</v>
      </c>
      <c r="E34" s="47">
        <v>83.53</v>
      </c>
      <c r="F34" s="48">
        <f t="shared" si="0"/>
        <v>71.000500000000002</v>
      </c>
      <c r="G34" s="7">
        <v>30</v>
      </c>
      <c r="H34" s="7">
        <v>29</v>
      </c>
      <c r="I34" s="7">
        <v>-1</v>
      </c>
      <c r="J34" s="49">
        <v>0.5</v>
      </c>
      <c r="K34" s="49">
        <v>0.5</v>
      </c>
      <c r="L34" s="49">
        <v>1.68</v>
      </c>
      <c r="M34" s="49">
        <v>0</v>
      </c>
      <c r="N34" s="49">
        <v>0.2</v>
      </c>
      <c r="O34" s="49">
        <v>0</v>
      </c>
      <c r="P34" s="49">
        <v>0</v>
      </c>
      <c r="Q34" s="49">
        <v>0.4</v>
      </c>
      <c r="R34" s="49">
        <v>0</v>
      </c>
      <c r="S34" s="49">
        <v>0</v>
      </c>
      <c r="T34" s="48">
        <f t="shared" si="1"/>
        <v>74.280500000000018</v>
      </c>
      <c r="U34" s="7">
        <v>31</v>
      </c>
      <c r="V34" s="7">
        <v>30</v>
      </c>
      <c r="W34" s="7">
        <f t="shared" si="2"/>
        <v>-1</v>
      </c>
      <c r="X34" s="7"/>
      <c r="Y34" s="7"/>
    </row>
    <row r="35" spans="1:25">
      <c r="A35" s="7">
        <v>32</v>
      </c>
      <c r="B35" s="4" t="s">
        <v>87</v>
      </c>
      <c r="C35" s="4" t="s">
        <v>84</v>
      </c>
      <c r="D35" s="54">
        <v>1120200508</v>
      </c>
      <c r="E35" s="4">
        <v>75.819999999999993</v>
      </c>
      <c r="F35" s="48">
        <f t="shared" si="0"/>
        <v>64.446999999999989</v>
      </c>
      <c r="G35" s="7">
        <v>32</v>
      </c>
      <c r="H35" s="7">
        <v>0</v>
      </c>
      <c r="I35" s="4">
        <v>-32</v>
      </c>
      <c r="J35" s="53">
        <v>0.5</v>
      </c>
      <c r="K35" s="53">
        <v>0.5</v>
      </c>
      <c r="L35" s="53">
        <v>1.69</v>
      </c>
      <c r="M35" s="53">
        <v>0</v>
      </c>
      <c r="N35" s="53">
        <v>0.2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8">
        <f t="shared" si="1"/>
        <v>67.336999999999989</v>
      </c>
      <c r="U35" s="7">
        <v>32</v>
      </c>
      <c r="V35" s="4">
        <v>0</v>
      </c>
      <c r="W35" s="7">
        <f t="shared" si="2"/>
        <v>-32</v>
      </c>
      <c r="X35" s="4"/>
      <c r="Y35" s="4"/>
    </row>
  </sheetData>
  <mergeCells count="25"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Y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  <mergeCell ref="O2:O3"/>
  </mergeCells>
  <phoneticPr fontId="24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17"/>
  <sheetViews>
    <sheetView zoomScale="85" zoomScaleNormal="85" workbookViewId="0">
      <selection activeCell="J22" sqref="J22"/>
    </sheetView>
  </sheetViews>
  <sheetFormatPr defaultColWidth="9" defaultRowHeight="13.5"/>
  <cols>
    <col min="1" max="3" width="9" style="46"/>
    <col min="4" max="4" width="12.125" style="46" customWidth="1"/>
    <col min="5" max="5" width="9" style="46"/>
    <col min="6" max="6" width="9.375" style="46"/>
    <col min="7" max="19" width="9" style="46"/>
    <col min="20" max="20" width="9.375" style="46"/>
    <col min="21" max="23" width="9" style="46"/>
    <col min="24" max="24" width="12.125" style="46" customWidth="1"/>
    <col min="25" max="16384" width="9" style="46"/>
  </cols>
  <sheetData>
    <row r="1" spans="1:25" ht="20.25">
      <c r="A1" s="34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</row>
    <row r="2" spans="1:25">
      <c r="A2" s="36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6" t="s">
        <v>89</v>
      </c>
      <c r="G2" s="36" t="s">
        <v>7</v>
      </c>
      <c r="H2" s="36" t="s">
        <v>8</v>
      </c>
      <c r="I2" s="36" t="s">
        <v>9</v>
      </c>
      <c r="J2" s="36" t="s">
        <v>34</v>
      </c>
      <c r="K2" s="37"/>
      <c r="L2" s="36" t="s">
        <v>35</v>
      </c>
      <c r="M2" s="36" t="s">
        <v>36</v>
      </c>
      <c r="N2" s="36" t="s">
        <v>37</v>
      </c>
      <c r="O2" s="36" t="s">
        <v>38</v>
      </c>
      <c r="P2" s="36" t="s">
        <v>39</v>
      </c>
      <c r="Q2" s="36" t="s">
        <v>40</v>
      </c>
      <c r="R2" s="36" t="s">
        <v>17</v>
      </c>
      <c r="S2" s="36" t="s">
        <v>18</v>
      </c>
      <c r="T2" s="36" t="s">
        <v>19</v>
      </c>
      <c r="U2" s="36" t="s">
        <v>20</v>
      </c>
      <c r="V2" s="36" t="s">
        <v>21</v>
      </c>
      <c r="W2" s="36" t="s">
        <v>22</v>
      </c>
      <c r="X2" s="36" t="s">
        <v>41</v>
      </c>
      <c r="Y2" s="36" t="s">
        <v>24</v>
      </c>
    </row>
    <row r="3" spans="1:25" ht="36">
      <c r="A3" s="33"/>
      <c r="B3" s="33"/>
      <c r="C3" s="33"/>
      <c r="D3" s="33"/>
      <c r="E3" s="33"/>
      <c r="F3" s="33"/>
      <c r="G3" s="33"/>
      <c r="H3" s="33"/>
      <c r="I3" s="33"/>
      <c r="J3" s="1" t="s">
        <v>42</v>
      </c>
      <c r="K3" s="1" t="s">
        <v>82</v>
      </c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</row>
    <row r="4" spans="1:25">
      <c r="A4" s="7">
        <v>1</v>
      </c>
      <c r="B4" s="8" t="s">
        <v>90</v>
      </c>
      <c r="C4" s="7" t="s">
        <v>91</v>
      </c>
      <c r="D4" s="8" t="s">
        <v>92</v>
      </c>
      <c r="E4" s="7">
        <v>94.093999999999994</v>
      </c>
      <c r="F4" s="7">
        <v>79.979900000000001</v>
      </c>
      <c r="G4" s="7">
        <v>1</v>
      </c>
      <c r="H4" s="7">
        <v>1</v>
      </c>
      <c r="I4" s="7">
        <v>0</v>
      </c>
      <c r="J4" s="53">
        <v>0.5</v>
      </c>
      <c r="K4" s="53">
        <v>0.5</v>
      </c>
      <c r="L4" s="53">
        <v>1.69</v>
      </c>
      <c r="M4" s="53">
        <v>1.5</v>
      </c>
      <c r="N4" s="53">
        <v>0.7</v>
      </c>
      <c r="O4" s="53">
        <v>4</v>
      </c>
      <c r="P4" s="53">
        <v>0</v>
      </c>
      <c r="Q4" s="53">
        <v>0</v>
      </c>
      <c r="R4" s="7">
        <v>0</v>
      </c>
      <c r="S4" s="7">
        <v>0</v>
      </c>
      <c r="T4" s="7">
        <v>88.869900000000001</v>
      </c>
      <c r="U4" s="7">
        <v>1</v>
      </c>
      <c r="V4" s="7">
        <v>1</v>
      </c>
      <c r="W4" s="7">
        <v>0</v>
      </c>
      <c r="X4" s="7" t="s">
        <v>29</v>
      </c>
      <c r="Y4" s="7"/>
    </row>
    <row r="5" spans="1:25">
      <c r="A5" s="7">
        <v>2</v>
      </c>
      <c r="B5" s="8" t="s">
        <v>90</v>
      </c>
      <c r="C5" s="7" t="s">
        <v>91</v>
      </c>
      <c r="D5" s="8" t="s">
        <v>93</v>
      </c>
      <c r="E5" s="7">
        <v>90.47</v>
      </c>
      <c r="F5" s="7">
        <v>76.897374999999997</v>
      </c>
      <c r="G5" s="7">
        <v>5</v>
      </c>
      <c r="H5" s="7">
        <v>8</v>
      </c>
      <c r="I5" s="7">
        <v>3</v>
      </c>
      <c r="J5" s="14">
        <v>0.5</v>
      </c>
      <c r="K5" s="14">
        <v>0.5</v>
      </c>
      <c r="L5" s="14">
        <v>1.7</v>
      </c>
      <c r="M5" s="14">
        <v>0</v>
      </c>
      <c r="N5" s="14">
        <v>1.35</v>
      </c>
      <c r="O5" s="14">
        <v>4</v>
      </c>
      <c r="P5" s="14">
        <v>1</v>
      </c>
      <c r="Q5" s="14">
        <v>1</v>
      </c>
      <c r="R5" s="7">
        <v>0</v>
      </c>
      <c r="S5" s="7">
        <v>0</v>
      </c>
      <c r="T5" s="7">
        <v>86.947374999999994</v>
      </c>
      <c r="U5" s="7">
        <v>2</v>
      </c>
      <c r="V5" s="7">
        <v>5</v>
      </c>
      <c r="W5" s="7">
        <v>3</v>
      </c>
      <c r="X5" s="7" t="s">
        <v>30</v>
      </c>
      <c r="Y5" s="7"/>
    </row>
    <row r="6" spans="1:25">
      <c r="A6" s="7">
        <v>3</v>
      </c>
      <c r="B6" s="8" t="s">
        <v>90</v>
      </c>
      <c r="C6" s="7" t="s">
        <v>91</v>
      </c>
      <c r="D6" s="8" t="s">
        <v>94</v>
      </c>
      <c r="E6" s="55">
        <v>92.14</v>
      </c>
      <c r="F6" s="7">
        <v>78.323165000000003</v>
      </c>
      <c r="G6" s="7">
        <v>2</v>
      </c>
      <c r="H6" s="7">
        <v>3</v>
      </c>
      <c r="I6" s="7">
        <v>1</v>
      </c>
      <c r="J6" s="14">
        <v>0.5</v>
      </c>
      <c r="K6" s="14">
        <v>0.5</v>
      </c>
      <c r="L6" s="14">
        <v>1.67</v>
      </c>
      <c r="M6" s="14">
        <v>0.9</v>
      </c>
      <c r="N6" s="14">
        <v>0.2</v>
      </c>
      <c r="O6" s="14">
        <v>4</v>
      </c>
      <c r="P6" s="14">
        <v>0.2</v>
      </c>
      <c r="Q6" s="14">
        <v>0.4</v>
      </c>
      <c r="R6" s="14">
        <v>0</v>
      </c>
      <c r="S6" s="14">
        <v>0</v>
      </c>
      <c r="T6" s="7">
        <v>86.693164999999993</v>
      </c>
      <c r="U6" s="7">
        <v>3</v>
      </c>
      <c r="V6" s="7">
        <v>2</v>
      </c>
      <c r="W6" s="7">
        <v>-1</v>
      </c>
      <c r="X6" s="7" t="s">
        <v>30</v>
      </c>
      <c r="Y6" s="7"/>
    </row>
    <row r="7" spans="1:25">
      <c r="A7" s="7">
        <v>4</v>
      </c>
      <c r="B7" s="8" t="s">
        <v>90</v>
      </c>
      <c r="C7" s="7" t="s">
        <v>91</v>
      </c>
      <c r="D7" s="8" t="s">
        <v>95</v>
      </c>
      <c r="E7" s="7">
        <v>90.17</v>
      </c>
      <c r="F7" s="7">
        <v>76.647814999999994</v>
      </c>
      <c r="G7" s="7">
        <v>6</v>
      </c>
      <c r="H7" s="7">
        <v>4</v>
      </c>
      <c r="I7" s="7">
        <v>-2</v>
      </c>
      <c r="J7" s="14">
        <v>0.5</v>
      </c>
      <c r="K7" s="14">
        <v>0.5</v>
      </c>
      <c r="L7" s="14">
        <v>1.69</v>
      </c>
      <c r="M7" s="14">
        <v>0</v>
      </c>
      <c r="N7" s="14">
        <v>1.37</v>
      </c>
      <c r="O7" s="14">
        <v>4</v>
      </c>
      <c r="P7" s="14">
        <v>0</v>
      </c>
      <c r="Q7" s="14">
        <v>0.4</v>
      </c>
      <c r="R7" s="14">
        <v>0</v>
      </c>
      <c r="S7" s="14">
        <v>0</v>
      </c>
      <c r="T7" s="7">
        <v>85.107815000000002</v>
      </c>
      <c r="U7" s="7">
        <v>4</v>
      </c>
      <c r="V7" s="7">
        <v>3</v>
      </c>
      <c r="W7" s="7">
        <v>-1</v>
      </c>
      <c r="X7" s="7" t="s">
        <v>31</v>
      </c>
      <c r="Y7" s="7"/>
    </row>
    <row r="8" spans="1:25">
      <c r="A8" s="7">
        <v>5</v>
      </c>
      <c r="B8" s="8" t="s">
        <v>90</v>
      </c>
      <c r="C8" s="7" t="s">
        <v>91</v>
      </c>
      <c r="D8" s="8" t="s">
        <v>96</v>
      </c>
      <c r="E8" s="55">
        <v>89.35</v>
      </c>
      <c r="F8" s="7">
        <v>75.948009999999996</v>
      </c>
      <c r="G8" s="7">
        <v>8</v>
      </c>
      <c r="H8" s="7">
        <v>6</v>
      </c>
      <c r="I8" s="7">
        <v>-2</v>
      </c>
      <c r="J8" s="14">
        <v>0.5</v>
      </c>
      <c r="K8" s="14">
        <v>0.5</v>
      </c>
      <c r="L8" s="14">
        <v>1.72</v>
      </c>
      <c r="M8" s="14">
        <v>0.3</v>
      </c>
      <c r="N8" s="14">
        <v>1.41</v>
      </c>
      <c r="O8" s="14">
        <v>3.5</v>
      </c>
      <c r="P8" s="14">
        <v>0</v>
      </c>
      <c r="Q8" s="14">
        <v>0.4</v>
      </c>
      <c r="R8" s="7">
        <v>0</v>
      </c>
      <c r="S8" s="7">
        <v>0</v>
      </c>
      <c r="T8" s="7">
        <v>84.278009999999995</v>
      </c>
      <c r="U8" s="7">
        <v>5</v>
      </c>
      <c r="V8" s="7">
        <v>4</v>
      </c>
      <c r="W8" s="7">
        <v>-1</v>
      </c>
      <c r="X8" s="7" t="s">
        <v>31</v>
      </c>
      <c r="Y8" s="7"/>
    </row>
    <row r="9" spans="1:25">
      <c r="A9" s="7">
        <v>6</v>
      </c>
      <c r="B9" s="8" t="s">
        <v>90</v>
      </c>
      <c r="C9" s="7" t="s">
        <v>91</v>
      </c>
      <c r="D9" s="8" t="s">
        <v>97</v>
      </c>
      <c r="E9" s="7">
        <v>90.130399999999995</v>
      </c>
      <c r="F9" s="7">
        <v>76.610839999999996</v>
      </c>
      <c r="G9" s="7">
        <v>7</v>
      </c>
      <c r="H9" s="7">
        <v>5</v>
      </c>
      <c r="I9" s="7">
        <v>-2</v>
      </c>
      <c r="J9" s="14">
        <v>0.5</v>
      </c>
      <c r="K9" s="14">
        <v>0.5</v>
      </c>
      <c r="L9" s="14">
        <v>1.7</v>
      </c>
      <c r="M9" s="14">
        <v>0.4</v>
      </c>
      <c r="N9" s="14">
        <v>0.2</v>
      </c>
      <c r="O9" s="14">
        <v>2</v>
      </c>
      <c r="P9" s="14">
        <v>0</v>
      </c>
      <c r="Q9" s="14">
        <v>0</v>
      </c>
      <c r="R9" s="7">
        <v>0</v>
      </c>
      <c r="S9" s="7">
        <v>0</v>
      </c>
      <c r="T9" s="7">
        <v>81.910839999999993</v>
      </c>
      <c r="U9" s="7">
        <v>6</v>
      </c>
      <c r="V9" s="7">
        <v>7</v>
      </c>
      <c r="W9" s="7">
        <v>1</v>
      </c>
      <c r="X9" s="7"/>
      <c r="Y9" s="7"/>
    </row>
    <row r="10" spans="1:25">
      <c r="A10" s="7">
        <v>7</v>
      </c>
      <c r="B10" s="8" t="s">
        <v>90</v>
      </c>
      <c r="C10" s="7" t="s">
        <v>91</v>
      </c>
      <c r="D10" s="8" t="s">
        <v>98</v>
      </c>
      <c r="E10" s="7">
        <v>90.840599999999995</v>
      </c>
      <c r="F10" s="7">
        <v>77.214510000000004</v>
      </c>
      <c r="G10" s="7">
        <v>3</v>
      </c>
      <c r="H10" s="7">
        <v>7</v>
      </c>
      <c r="I10" s="7">
        <v>4</v>
      </c>
      <c r="J10" s="56">
        <v>0.5</v>
      </c>
      <c r="K10" s="56">
        <v>0.5</v>
      </c>
      <c r="L10" s="56">
        <v>1.69</v>
      </c>
      <c r="M10" s="56">
        <v>0</v>
      </c>
      <c r="N10" s="56">
        <v>0.56999999999999995</v>
      </c>
      <c r="O10" s="56">
        <v>0</v>
      </c>
      <c r="P10" s="56">
        <v>0</v>
      </c>
      <c r="Q10" s="56">
        <v>0.4</v>
      </c>
      <c r="R10" s="56">
        <v>0</v>
      </c>
      <c r="S10" s="49">
        <v>0</v>
      </c>
      <c r="T10" s="7">
        <v>80.874510000000001</v>
      </c>
      <c r="U10" s="7">
        <v>7</v>
      </c>
      <c r="V10" s="7">
        <v>9</v>
      </c>
      <c r="W10" s="7">
        <v>2</v>
      </c>
      <c r="X10" s="7"/>
      <c r="Y10" s="7"/>
    </row>
    <row r="11" spans="1:25">
      <c r="A11" s="7">
        <v>8</v>
      </c>
      <c r="B11" s="8" t="s">
        <v>90</v>
      </c>
      <c r="C11" s="7" t="s">
        <v>91</v>
      </c>
      <c r="D11" s="8" t="s">
        <v>99</v>
      </c>
      <c r="E11" s="7">
        <v>90.565200000000004</v>
      </c>
      <c r="F11" s="7">
        <v>76.980419999999995</v>
      </c>
      <c r="G11" s="7">
        <v>4</v>
      </c>
      <c r="H11" s="7">
        <v>2</v>
      </c>
      <c r="I11" s="7">
        <v>-2</v>
      </c>
      <c r="J11" s="14">
        <v>0.5</v>
      </c>
      <c r="K11" s="14">
        <v>0.5</v>
      </c>
      <c r="L11" s="14">
        <v>1.58</v>
      </c>
      <c r="M11" s="14">
        <v>0</v>
      </c>
      <c r="N11" s="14">
        <v>0.2</v>
      </c>
      <c r="O11" s="14">
        <v>0</v>
      </c>
      <c r="P11" s="14">
        <v>0</v>
      </c>
      <c r="Q11" s="14">
        <v>0.4</v>
      </c>
      <c r="R11" s="14">
        <v>0</v>
      </c>
      <c r="S11" s="14">
        <v>0</v>
      </c>
      <c r="T11" s="7">
        <v>80.160420000000002</v>
      </c>
      <c r="U11" s="7">
        <v>8</v>
      </c>
      <c r="V11" s="7">
        <v>6</v>
      </c>
      <c r="W11" s="7">
        <v>-2</v>
      </c>
      <c r="X11" s="7"/>
      <c r="Y11" s="7"/>
    </row>
    <row r="12" spans="1:25">
      <c r="A12" s="7">
        <v>9</v>
      </c>
      <c r="B12" s="8" t="s">
        <v>90</v>
      </c>
      <c r="C12" s="7" t="s">
        <v>91</v>
      </c>
      <c r="D12" s="8" t="s">
        <v>100</v>
      </c>
      <c r="E12" s="7">
        <v>87.521699999999996</v>
      </c>
      <c r="F12" s="7">
        <v>74.393445</v>
      </c>
      <c r="G12" s="7">
        <v>9</v>
      </c>
      <c r="H12" s="7">
        <v>10</v>
      </c>
      <c r="I12" s="7">
        <v>1</v>
      </c>
      <c r="J12" s="14">
        <v>0.5</v>
      </c>
      <c r="K12" s="14">
        <v>0.5</v>
      </c>
      <c r="L12" s="14">
        <v>1.71</v>
      </c>
      <c r="M12" s="14">
        <v>0.4</v>
      </c>
      <c r="N12" s="14">
        <v>0.2</v>
      </c>
      <c r="O12" s="14">
        <v>0</v>
      </c>
      <c r="P12" s="14">
        <v>0</v>
      </c>
      <c r="Q12" s="14">
        <v>0.4</v>
      </c>
      <c r="R12" s="14">
        <v>0</v>
      </c>
      <c r="S12" s="14">
        <v>0</v>
      </c>
      <c r="T12" s="7">
        <v>78.103444999999994</v>
      </c>
      <c r="U12" s="7">
        <v>9</v>
      </c>
      <c r="V12" s="7">
        <v>10</v>
      </c>
      <c r="W12" s="7">
        <v>1</v>
      </c>
      <c r="X12" s="7"/>
      <c r="Y12" s="7"/>
    </row>
    <row r="13" spans="1:25">
      <c r="A13" s="7">
        <v>10</v>
      </c>
      <c r="B13" s="8" t="s">
        <v>90</v>
      </c>
      <c r="C13" s="7" t="s">
        <v>91</v>
      </c>
      <c r="D13" s="8" t="s">
        <v>101</v>
      </c>
      <c r="E13" s="7">
        <v>87.478300000000004</v>
      </c>
      <c r="F13" s="7">
        <v>74.356555</v>
      </c>
      <c r="G13" s="7">
        <v>10</v>
      </c>
      <c r="H13" s="7">
        <v>9</v>
      </c>
      <c r="I13" s="7">
        <v>-1</v>
      </c>
      <c r="J13" s="14">
        <v>0.5</v>
      </c>
      <c r="K13" s="14">
        <v>0.5</v>
      </c>
      <c r="L13" s="14">
        <v>1.69</v>
      </c>
      <c r="M13" s="14">
        <v>0.4</v>
      </c>
      <c r="N13" s="14">
        <v>0.2</v>
      </c>
      <c r="O13" s="14">
        <v>0</v>
      </c>
      <c r="P13" s="14">
        <v>0</v>
      </c>
      <c r="Q13" s="14">
        <v>0.4</v>
      </c>
      <c r="R13" s="14">
        <v>0</v>
      </c>
      <c r="S13" s="14">
        <v>0</v>
      </c>
      <c r="T13" s="7">
        <v>78.046554999999998</v>
      </c>
      <c r="U13" s="7">
        <v>10</v>
      </c>
      <c r="V13" s="7">
        <v>8</v>
      </c>
      <c r="W13" s="7">
        <v>-2</v>
      </c>
      <c r="X13" s="7"/>
      <c r="Y13" s="7"/>
    </row>
    <row r="14" spans="1:25">
      <c r="A14" s="7">
        <v>11</v>
      </c>
      <c r="B14" s="8" t="s">
        <v>90</v>
      </c>
      <c r="C14" s="7" t="s">
        <v>91</v>
      </c>
      <c r="D14" s="8" t="s">
        <v>102</v>
      </c>
      <c r="E14" s="7">
        <v>82.254999999999995</v>
      </c>
      <c r="F14" s="7">
        <v>69.916749999999993</v>
      </c>
      <c r="G14" s="7">
        <v>11</v>
      </c>
      <c r="H14" s="7">
        <v>13</v>
      </c>
      <c r="I14" s="7">
        <v>2</v>
      </c>
      <c r="J14" s="14">
        <v>0.5</v>
      </c>
      <c r="K14" s="14">
        <v>0.5</v>
      </c>
      <c r="L14" s="14">
        <v>1.68</v>
      </c>
      <c r="M14" s="14">
        <v>0</v>
      </c>
      <c r="N14" s="14">
        <v>0.2</v>
      </c>
      <c r="O14" s="14">
        <v>0</v>
      </c>
      <c r="P14" s="14">
        <v>0</v>
      </c>
      <c r="Q14" s="14">
        <v>0.4</v>
      </c>
      <c r="R14" s="14">
        <v>0</v>
      </c>
      <c r="S14" s="14">
        <v>0</v>
      </c>
      <c r="T14" s="7">
        <v>73.196749999999994</v>
      </c>
      <c r="U14" s="7">
        <v>11</v>
      </c>
      <c r="V14" s="7">
        <v>12</v>
      </c>
      <c r="W14" s="7">
        <v>1</v>
      </c>
      <c r="X14" s="7"/>
      <c r="Y14" s="7"/>
    </row>
    <row r="15" spans="1:25">
      <c r="A15" s="7">
        <v>12</v>
      </c>
      <c r="B15" s="8" t="s">
        <v>90</v>
      </c>
      <c r="C15" s="7" t="s">
        <v>91</v>
      </c>
      <c r="D15" s="8" t="s">
        <v>103</v>
      </c>
      <c r="E15" s="7">
        <v>79.1143</v>
      </c>
      <c r="F15" s="7">
        <v>67.247155000000006</v>
      </c>
      <c r="G15" s="7">
        <v>12</v>
      </c>
      <c r="H15" s="7">
        <v>11</v>
      </c>
      <c r="I15" s="7">
        <v>-1</v>
      </c>
      <c r="J15" s="14">
        <v>0.5</v>
      </c>
      <c r="K15" s="14">
        <v>0.5</v>
      </c>
      <c r="L15" s="14">
        <v>1.7</v>
      </c>
      <c r="M15" s="14"/>
      <c r="N15" s="14"/>
      <c r="O15" s="14"/>
      <c r="P15" s="14"/>
      <c r="Q15" s="14"/>
      <c r="R15" s="14">
        <v>0</v>
      </c>
      <c r="S15" s="14">
        <v>0</v>
      </c>
      <c r="T15" s="7">
        <v>69.947154999999995</v>
      </c>
      <c r="U15" s="7">
        <v>12</v>
      </c>
      <c r="V15" s="7">
        <v>14</v>
      </c>
      <c r="W15" s="7">
        <v>2</v>
      </c>
      <c r="X15" s="7"/>
      <c r="Y15" s="7"/>
    </row>
    <row r="16" spans="1:25">
      <c r="A16" s="7">
        <v>13</v>
      </c>
      <c r="B16" s="8" t="s">
        <v>90</v>
      </c>
      <c r="C16" s="7" t="s">
        <v>91</v>
      </c>
      <c r="D16" s="8" t="s">
        <v>104</v>
      </c>
      <c r="E16" s="7">
        <v>77.753600000000006</v>
      </c>
      <c r="F16" s="7">
        <v>66.090559999999996</v>
      </c>
      <c r="G16" s="7">
        <v>13</v>
      </c>
      <c r="H16" s="7">
        <v>12</v>
      </c>
      <c r="I16" s="7">
        <v>-1</v>
      </c>
      <c r="J16" s="14">
        <v>0.5</v>
      </c>
      <c r="K16" s="14">
        <v>0.5</v>
      </c>
      <c r="L16" s="14">
        <v>1.68</v>
      </c>
      <c r="M16" s="14">
        <v>0</v>
      </c>
      <c r="N16" s="14">
        <v>0.2</v>
      </c>
      <c r="O16" s="14">
        <v>0</v>
      </c>
      <c r="P16" s="14">
        <v>0</v>
      </c>
      <c r="Q16" s="14">
        <v>0.4</v>
      </c>
      <c r="R16" s="14">
        <v>0</v>
      </c>
      <c r="S16" s="14">
        <v>0</v>
      </c>
      <c r="T16" s="7">
        <v>69.370559999999998</v>
      </c>
      <c r="U16" s="7">
        <v>13</v>
      </c>
      <c r="V16" s="7">
        <v>11</v>
      </c>
      <c r="W16" s="7">
        <v>-2</v>
      </c>
      <c r="X16" s="7"/>
      <c r="Y16" s="7"/>
    </row>
    <row r="17" spans="1:25">
      <c r="A17" s="7">
        <v>14</v>
      </c>
      <c r="B17" s="8" t="s">
        <v>90</v>
      </c>
      <c r="C17" s="7" t="s">
        <v>91</v>
      </c>
      <c r="D17" s="8" t="s">
        <v>105</v>
      </c>
      <c r="E17" s="7">
        <v>77.2958</v>
      </c>
      <c r="F17" s="7">
        <v>65.701430000000002</v>
      </c>
      <c r="G17" s="7">
        <v>14</v>
      </c>
      <c r="H17" s="7">
        <v>14</v>
      </c>
      <c r="I17" s="7">
        <v>0</v>
      </c>
      <c r="J17" s="7">
        <v>0.5</v>
      </c>
      <c r="K17" s="7">
        <v>0.5</v>
      </c>
      <c r="L17" s="7">
        <v>1.68</v>
      </c>
      <c r="M17" s="7">
        <v>0</v>
      </c>
      <c r="N17" s="7">
        <v>0.2</v>
      </c>
      <c r="O17" s="7">
        <v>0</v>
      </c>
      <c r="P17" s="7">
        <v>0</v>
      </c>
      <c r="Q17" s="7">
        <v>0.4</v>
      </c>
      <c r="R17" s="7">
        <v>0</v>
      </c>
      <c r="S17" s="7">
        <v>0</v>
      </c>
      <c r="T17" s="7">
        <v>68.981430000000003</v>
      </c>
      <c r="U17" s="7">
        <v>14</v>
      </c>
      <c r="V17" s="7">
        <v>13</v>
      </c>
      <c r="W17" s="7">
        <v>-1</v>
      </c>
      <c r="X17" s="7"/>
      <c r="Y17" s="7"/>
    </row>
  </sheetData>
  <mergeCells count="25"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Y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  <mergeCell ref="O2:O3"/>
  </mergeCells>
  <phoneticPr fontId="24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19"/>
  <sheetViews>
    <sheetView tabSelected="1" workbookViewId="0">
      <selection activeCell="S23" sqref="S23"/>
    </sheetView>
  </sheetViews>
  <sheetFormatPr defaultColWidth="9" defaultRowHeight="13.5"/>
  <cols>
    <col min="1" max="3" width="9" style="46"/>
    <col min="4" max="4" width="11" style="46" customWidth="1"/>
    <col min="5" max="23" width="9" style="46"/>
    <col min="24" max="24" width="16.875" style="46" customWidth="1"/>
    <col min="25" max="25" width="10.875" style="46" customWidth="1"/>
    <col min="26" max="16384" width="9" style="46"/>
  </cols>
  <sheetData>
    <row r="1" spans="1:25" ht="20.25">
      <c r="A1" s="21" t="s">
        <v>106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</row>
    <row r="2" spans="1:25">
      <c r="A2" s="32" t="s">
        <v>1</v>
      </c>
      <c r="B2" s="32" t="s">
        <v>2</v>
      </c>
      <c r="C2" s="32" t="s">
        <v>3</v>
      </c>
      <c r="D2" s="32" t="s">
        <v>4</v>
      </c>
      <c r="E2" s="32" t="s">
        <v>5</v>
      </c>
      <c r="F2" s="32" t="s">
        <v>89</v>
      </c>
      <c r="G2" s="32" t="s">
        <v>7</v>
      </c>
      <c r="H2" s="32" t="s">
        <v>8</v>
      </c>
      <c r="I2" s="32" t="s">
        <v>9</v>
      </c>
      <c r="J2" s="32" t="s">
        <v>34</v>
      </c>
      <c r="K2" s="33"/>
      <c r="L2" s="32" t="s">
        <v>35</v>
      </c>
      <c r="M2" s="32" t="s">
        <v>36</v>
      </c>
      <c r="N2" s="32" t="s">
        <v>37</v>
      </c>
      <c r="O2" s="32" t="s">
        <v>38</v>
      </c>
      <c r="P2" s="32" t="s">
        <v>39</v>
      </c>
      <c r="Q2" s="32" t="s">
        <v>40</v>
      </c>
      <c r="R2" s="32" t="s">
        <v>17</v>
      </c>
      <c r="S2" s="32" t="s">
        <v>18</v>
      </c>
      <c r="T2" s="32" t="s">
        <v>19</v>
      </c>
      <c r="U2" s="32" t="s">
        <v>20</v>
      </c>
      <c r="V2" s="32" t="s">
        <v>21</v>
      </c>
      <c r="W2" s="32" t="s">
        <v>22</v>
      </c>
      <c r="X2" s="32" t="s">
        <v>41</v>
      </c>
      <c r="Y2" s="32" t="s">
        <v>24</v>
      </c>
    </row>
    <row r="3" spans="1:25" ht="36">
      <c r="A3" s="33"/>
      <c r="B3" s="33"/>
      <c r="C3" s="33"/>
      <c r="D3" s="33"/>
      <c r="E3" s="33"/>
      <c r="F3" s="33"/>
      <c r="G3" s="33"/>
      <c r="H3" s="33"/>
      <c r="I3" s="33"/>
      <c r="J3" s="6" t="s">
        <v>42</v>
      </c>
      <c r="K3" s="1" t="s">
        <v>82</v>
      </c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</row>
    <row r="4" spans="1:25" ht="14.25">
      <c r="A4" s="4">
        <v>1</v>
      </c>
      <c r="B4" s="2" t="s">
        <v>107</v>
      </c>
      <c r="C4" s="3" t="s">
        <v>108</v>
      </c>
      <c r="D4" s="4" t="s">
        <v>109</v>
      </c>
      <c r="E4" s="57">
        <v>94.405799999999999</v>
      </c>
      <c r="F4" s="4">
        <f t="shared" ref="F4:F19" si="0">$E4*0.85</f>
        <v>80.244929999999997</v>
      </c>
      <c r="G4" s="4">
        <v>1</v>
      </c>
      <c r="H4" s="4">
        <v>1</v>
      </c>
      <c r="I4" s="4">
        <f t="shared" ref="I4:I19" si="1">$H4-$G4</f>
        <v>0</v>
      </c>
      <c r="J4" s="14">
        <v>0.5</v>
      </c>
      <c r="K4" s="14">
        <v>0.5</v>
      </c>
      <c r="L4" s="14">
        <v>1.71</v>
      </c>
      <c r="M4" s="14">
        <v>1.5</v>
      </c>
      <c r="N4" s="14">
        <v>2</v>
      </c>
      <c r="O4" s="14">
        <v>3.5</v>
      </c>
      <c r="P4" s="14">
        <v>0.2</v>
      </c>
      <c r="Q4" s="14">
        <v>0.4</v>
      </c>
      <c r="R4" s="14">
        <v>0</v>
      </c>
      <c r="S4" s="42"/>
      <c r="T4" s="4">
        <f t="shared" ref="T4:T19" si="2">$F4+$J4+$K4+$L4+$M4+$N4+$O4+$P4+$Q4</f>
        <v>90.554929999999999</v>
      </c>
      <c r="U4" s="4">
        <v>1</v>
      </c>
      <c r="V4" s="4">
        <v>1</v>
      </c>
      <c r="W4" s="4">
        <f t="shared" ref="W4:W19" si="3">$V4-$U4</f>
        <v>0</v>
      </c>
      <c r="X4" s="4" t="s">
        <v>29</v>
      </c>
      <c r="Y4" s="4"/>
    </row>
    <row r="5" spans="1:25" ht="14.25">
      <c r="A5" s="4">
        <v>2</v>
      </c>
      <c r="B5" s="2" t="s">
        <v>110</v>
      </c>
      <c r="C5" s="3" t="s">
        <v>108</v>
      </c>
      <c r="D5" s="4" t="s">
        <v>111</v>
      </c>
      <c r="E5" s="57">
        <v>92.941999999999993</v>
      </c>
      <c r="F5" s="4">
        <f t="shared" si="0"/>
        <v>79.000699999999995</v>
      </c>
      <c r="G5" s="4">
        <v>4</v>
      </c>
      <c r="H5" s="4">
        <v>3</v>
      </c>
      <c r="I5" s="4">
        <f t="shared" si="1"/>
        <v>-1</v>
      </c>
      <c r="J5" s="14">
        <v>0.5</v>
      </c>
      <c r="K5" s="14">
        <v>0.5</v>
      </c>
      <c r="L5" s="14">
        <v>1.69</v>
      </c>
      <c r="M5" s="14">
        <v>1.2</v>
      </c>
      <c r="N5" s="14">
        <v>2.57</v>
      </c>
      <c r="O5" s="14">
        <v>4</v>
      </c>
      <c r="P5" s="14">
        <v>0.2</v>
      </c>
      <c r="Q5" s="14">
        <v>0.4</v>
      </c>
      <c r="R5" s="14">
        <v>0</v>
      </c>
      <c r="S5" s="4"/>
      <c r="T5" s="4">
        <f t="shared" si="2"/>
        <v>90.060699999999997</v>
      </c>
      <c r="U5" s="4">
        <v>2</v>
      </c>
      <c r="V5" s="4">
        <v>2</v>
      </c>
      <c r="W5" s="4">
        <f t="shared" si="3"/>
        <v>0</v>
      </c>
      <c r="X5" s="4" t="s">
        <v>30</v>
      </c>
      <c r="Y5" s="4"/>
    </row>
    <row r="6" spans="1:25" ht="14.25">
      <c r="A6" s="4">
        <v>4</v>
      </c>
      <c r="B6" s="2" t="s">
        <v>107</v>
      </c>
      <c r="C6" s="3" t="s">
        <v>108</v>
      </c>
      <c r="D6" s="5" t="s">
        <v>112</v>
      </c>
      <c r="E6" s="58">
        <v>94.0779</v>
      </c>
      <c r="F6" s="7">
        <f t="shared" si="0"/>
        <v>79.966214999999991</v>
      </c>
      <c r="G6" s="7">
        <v>2</v>
      </c>
      <c r="H6" s="7">
        <v>9</v>
      </c>
      <c r="I6" s="4">
        <f t="shared" si="1"/>
        <v>7</v>
      </c>
      <c r="J6" s="14">
        <v>0.5</v>
      </c>
      <c r="K6" s="14">
        <v>0.5</v>
      </c>
      <c r="L6" s="14">
        <v>1.7</v>
      </c>
      <c r="M6" s="14">
        <v>1.2</v>
      </c>
      <c r="N6" s="14">
        <v>0.95</v>
      </c>
      <c r="O6" s="14">
        <v>4</v>
      </c>
      <c r="P6" s="14">
        <v>0.2</v>
      </c>
      <c r="Q6" s="14">
        <v>0.4</v>
      </c>
      <c r="R6" s="14">
        <v>0</v>
      </c>
      <c r="S6" s="14"/>
      <c r="T6" s="14">
        <f>SUM($J6:$R6)+$F6</f>
        <v>89.416214999999994</v>
      </c>
      <c r="U6" s="7">
        <v>3</v>
      </c>
      <c r="V6" s="4">
        <v>9</v>
      </c>
      <c r="W6" s="4">
        <f t="shared" si="3"/>
        <v>6</v>
      </c>
      <c r="X6" s="7" t="s">
        <v>30</v>
      </c>
      <c r="Y6" s="7" t="s">
        <v>24</v>
      </c>
    </row>
    <row r="7" spans="1:25" ht="14.25">
      <c r="A7" s="4">
        <v>3</v>
      </c>
      <c r="B7" s="2" t="s">
        <v>107</v>
      </c>
      <c r="C7" s="3" t="s">
        <v>108</v>
      </c>
      <c r="D7" s="4" t="s">
        <v>113</v>
      </c>
      <c r="E7" s="57">
        <v>92.507199999999997</v>
      </c>
      <c r="F7" s="4">
        <f t="shared" si="0"/>
        <v>78.631119999999996</v>
      </c>
      <c r="G7" s="4">
        <v>7</v>
      </c>
      <c r="H7" s="4">
        <v>4</v>
      </c>
      <c r="I7" s="4">
        <f t="shared" si="1"/>
        <v>-3</v>
      </c>
      <c r="J7" s="14">
        <v>0.5</v>
      </c>
      <c r="K7" s="14">
        <v>0.5</v>
      </c>
      <c r="L7" s="14">
        <v>1.69</v>
      </c>
      <c r="M7" s="14">
        <v>0.3</v>
      </c>
      <c r="N7" s="14">
        <v>2.93</v>
      </c>
      <c r="O7" s="14">
        <v>4</v>
      </c>
      <c r="P7" s="14">
        <v>0</v>
      </c>
      <c r="Q7" s="14">
        <v>0.4</v>
      </c>
      <c r="R7" s="14">
        <v>0</v>
      </c>
      <c r="S7" s="14"/>
      <c r="T7" s="4">
        <f t="shared" si="2"/>
        <v>88.951120000000003</v>
      </c>
      <c r="U7" s="4">
        <v>4</v>
      </c>
      <c r="V7" s="4">
        <v>6</v>
      </c>
      <c r="W7" s="4">
        <f t="shared" si="3"/>
        <v>2</v>
      </c>
      <c r="X7" s="4" t="s">
        <v>31</v>
      </c>
      <c r="Y7" s="4"/>
    </row>
    <row r="8" spans="1:25" ht="14.25">
      <c r="A8" s="4">
        <v>5</v>
      </c>
      <c r="B8" s="2" t="s">
        <v>110</v>
      </c>
      <c r="C8" s="3" t="s">
        <v>108</v>
      </c>
      <c r="D8" s="4" t="s">
        <v>114</v>
      </c>
      <c r="E8" s="57">
        <v>90.540999999999997</v>
      </c>
      <c r="F8" s="4">
        <f t="shared" si="0"/>
        <v>76.959849999999989</v>
      </c>
      <c r="G8" s="4">
        <v>14</v>
      </c>
      <c r="H8" s="4">
        <v>8</v>
      </c>
      <c r="I8" s="4">
        <f t="shared" si="1"/>
        <v>-6</v>
      </c>
      <c r="J8" s="14">
        <v>0.5</v>
      </c>
      <c r="K8" s="14">
        <v>0.5</v>
      </c>
      <c r="L8" s="42">
        <v>1.7</v>
      </c>
      <c r="M8" s="14">
        <v>0.8</v>
      </c>
      <c r="N8" s="14">
        <v>1.78</v>
      </c>
      <c r="O8" s="14">
        <v>4</v>
      </c>
      <c r="P8" s="14">
        <v>0.2</v>
      </c>
      <c r="Q8" s="14">
        <v>0.4</v>
      </c>
      <c r="R8" s="14">
        <v>0</v>
      </c>
      <c r="S8" s="42"/>
      <c r="T8" s="4">
        <f t="shared" si="2"/>
        <v>86.839849999999998</v>
      </c>
      <c r="U8" s="4">
        <v>5</v>
      </c>
      <c r="V8" s="4">
        <v>4</v>
      </c>
      <c r="W8" s="4">
        <f t="shared" si="3"/>
        <v>-1</v>
      </c>
      <c r="X8" s="4" t="s">
        <v>31</v>
      </c>
      <c r="Y8" s="4"/>
    </row>
    <row r="9" spans="1:25" ht="14.25">
      <c r="A9" s="4">
        <v>6</v>
      </c>
      <c r="B9" s="2" t="s">
        <v>115</v>
      </c>
      <c r="C9" s="3" t="s">
        <v>108</v>
      </c>
      <c r="D9" s="4" t="s">
        <v>116</v>
      </c>
      <c r="E9" s="57">
        <v>92.950800000000001</v>
      </c>
      <c r="F9" s="4">
        <f t="shared" si="0"/>
        <v>79.008179999999996</v>
      </c>
      <c r="G9" s="4">
        <v>3</v>
      </c>
      <c r="H9" s="4">
        <v>5</v>
      </c>
      <c r="I9" s="4">
        <f t="shared" si="1"/>
        <v>2</v>
      </c>
      <c r="J9" s="14">
        <v>0.5</v>
      </c>
      <c r="K9" s="14">
        <v>0.5</v>
      </c>
      <c r="L9" s="14">
        <v>1.67</v>
      </c>
      <c r="M9" s="14">
        <v>0</v>
      </c>
      <c r="N9" s="14">
        <v>0.3</v>
      </c>
      <c r="O9" s="14">
        <v>2.7</v>
      </c>
      <c r="P9" s="14">
        <v>0</v>
      </c>
      <c r="Q9" s="14">
        <v>0.4</v>
      </c>
      <c r="R9" s="14">
        <v>0</v>
      </c>
      <c r="S9" s="14">
        <v>0</v>
      </c>
      <c r="T9" s="4">
        <f t="shared" si="2"/>
        <v>85.078180000000003</v>
      </c>
      <c r="U9" s="4">
        <v>6</v>
      </c>
      <c r="V9" s="4">
        <v>5</v>
      </c>
      <c r="W9" s="4">
        <f t="shared" si="3"/>
        <v>-1</v>
      </c>
      <c r="X9" s="4" t="s">
        <v>31</v>
      </c>
      <c r="Y9" s="4"/>
    </row>
    <row r="10" spans="1:25" ht="14.25">
      <c r="A10" s="4">
        <v>7</v>
      </c>
      <c r="B10" s="2" t="s">
        <v>110</v>
      </c>
      <c r="C10" s="3" t="s">
        <v>108</v>
      </c>
      <c r="D10" s="5" t="s">
        <v>117</v>
      </c>
      <c r="E10" s="58">
        <v>92.934399999999997</v>
      </c>
      <c r="F10" s="7">
        <f t="shared" si="0"/>
        <v>78.994239999999991</v>
      </c>
      <c r="G10" s="7">
        <v>5</v>
      </c>
      <c r="H10" s="7">
        <v>13</v>
      </c>
      <c r="I10" s="4">
        <f t="shared" si="1"/>
        <v>8</v>
      </c>
      <c r="J10" s="14">
        <v>0.5</v>
      </c>
      <c r="K10" s="14">
        <v>0.5</v>
      </c>
      <c r="L10" s="14">
        <v>1.68</v>
      </c>
      <c r="M10" s="14">
        <v>0</v>
      </c>
      <c r="N10" s="14">
        <v>0.6</v>
      </c>
      <c r="O10" s="14">
        <v>2.2000000000000002</v>
      </c>
      <c r="P10" s="14">
        <v>0</v>
      </c>
      <c r="Q10" s="14">
        <v>0.4</v>
      </c>
      <c r="R10" s="14">
        <v>0</v>
      </c>
      <c r="S10" s="4"/>
      <c r="T10" s="4">
        <f t="shared" si="2"/>
        <v>84.87424</v>
      </c>
      <c r="U10" s="4">
        <v>7</v>
      </c>
      <c r="V10" s="4">
        <v>10</v>
      </c>
      <c r="W10" s="4">
        <f t="shared" si="3"/>
        <v>3</v>
      </c>
      <c r="X10" s="7"/>
      <c r="Y10" s="7"/>
    </row>
    <row r="11" spans="1:25" ht="14.25">
      <c r="A11" s="4">
        <v>8</v>
      </c>
      <c r="B11" s="2" t="s">
        <v>107</v>
      </c>
      <c r="C11" s="3" t="s">
        <v>108</v>
      </c>
      <c r="D11" s="5">
        <v>1120190436</v>
      </c>
      <c r="E11" s="58">
        <v>92.580200000000005</v>
      </c>
      <c r="F11" s="7">
        <f t="shared" si="0"/>
        <v>78.693170000000009</v>
      </c>
      <c r="G11" s="7">
        <v>6</v>
      </c>
      <c r="H11" s="7">
        <v>6</v>
      </c>
      <c r="I11" s="4">
        <f t="shared" si="1"/>
        <v>0</v>
      </c>
      <c r="J11" s="14">
        <v>0.5</v>
      </c>
      <c r="K11" s="14">
        <v>0.5</v>
      </c>
      <c r="L11" s="14">
        <v>1.63</v>
      </c>
      <c r="M11" s="14">
        <v>0</v>
      </c>
      <c r="N11" s="14">
        <v>0.7</v>
      </c>
      <c r="O11" s="14">
        <v>1.2</v>
      </c>
      <c r="P11" s="14">
        <v>0</v>
      </c>
      <c r="Q11" s="14">
        <v>0.4</v>
      </c>
      <c r="R11" s="14">
        <v>0</v>
      </c>
      <c r="S11" s="49"/>
      <c r="T11" s="4">
        <f t="shared" si="2"/>
        <v>83.623170000000016</v>
      </c>
      <c r="U11" s="4">
        <v>8</v>
      </c>
      <c r="V11" s="4">
        <v>8</v>
      </c>
      <c r="W11" s="4">
        <f t="shared" si="3"/>
        <v>0</v>
      </c>
      <c r="X11" s="7"/>
      <c r="Y11" s="7"/>
    </row>
    <row r="12" spans="1:25" ht="14.25">
      <c r="A12" s="4">
        <v>9</v>
      </c>
      <c r="B12" s="2" t="s">
        <v>115</v>
      </c>
      <c r="C12" s="3" t="s">
        <v>108</v>
      </c>
      <c r="D12" s="5" t="s">
        <v>118</v>
      </c>
      <c r="E12" s="58">
        <v>91.737700000000004</v>
      </c>
      <c r="F12" s="7">
        <f t="shared" si="0"/>
        <v>77.977045000000004</v>
      </c>
      <c r="G12" s="7">
        <v>10</v>
      </c>
      <c r="H12" s="7">
        <v>16</v>
      </c>
      <c r="I12" s="4">
        <f t="shared" si="1"/>
        <v>6</v>
      </c>
      <c r="J12" s="14">
        <v>0.5</v>
      </c>
      <c r="K12" s="14">
        <v>0.5</v>
      </c>
      <c r="L12" s="14">
        <v>1.67</v>
      </c>
      <c r="M12" s="14">
        <v>0</v>
      </c>
      <c r="N12" s="14">
        <v>0.2</v>
      </c>
      <c r="O12" s="14">
        <v>1.5</v>
      </c>
      <c r="P12" s="14">
        <v>0</v>
      </c>
      <c r="Q12" s="14">
        <v>0.4</v>
      </c>
      <c r="R12" s="14">
        <v>0</v>
      </c>
      <c r="S12" s="14">
        <v>0</v>
      </c>
      <c r="T12" s="4">
        <f t="shared" si="2"/>
        <v>82.747045000000014</v>
      </c>
      <c r="U12" s="4">
        <v>9</v>
      </c>
      <c r="V12" s="4">
        <v>16</v>
      </c>
      <c r="W12" s="4">
        <f t="shared" si="3"/>
        <v>7</v>
      </c>
      <c r="X12" s="7"/>
      <c r="Y12" s="7" t="s">
        <v>24</v>
      </c>
    </row>
    <row r="13" spans="1:25" ht="14.25">
      <c r="A13" s="4">
        <v>10</v>
      </c>
      <c r="B13" s="2" t="s">
        <v>115</v>
      </c>
      <c r="C13" s="3" t="s">
        <v>108</v>
      </c>
      <c r="D13" s="4" t="s">
        <v>119</v>
      </c>
      <c r="E13" s="57">
        <v>92.163899999999998</v>
      </c>
      <c r="F13" s="4">
        <f t="shared" si="0"/>
        <v>78.339314999999999</v>
      </c>
      <c r="G13" s="4">
        <v>8</v>
      </c>
      <c r="H13" s="4">
        <v>2</v>
      </c>
      <c r="I13" s="4">
        <f t="shared" si="1"/>
        <v>-6</v>
      </c>
      <c r="J13" s="14">
        <v>0.5</v>
      </c>
      <c r="K13" s="14">
        <v>0.5</v>
      </c>
      <c r="L13" s="14">
        <v>1.67</v>
      </c>
      <c r="M13" s="14">
        <v>0.4</v>
      </c>
      <c r="N13" s="14">
        <v>0.2</v>
      </c>
      <c r="O13" s="14">
        <v>0.5</v>
      </c>
      <c r="P13" s="14">
        <v>0</v>
      </c>
      <c r="Q13" s="14">
        <v>0.4</v>
      </c>
      <c r="R13" s="14">
        <v>0</v>
      </c>
      <c r="S13" s="14">
        <v>0</v>
      </c>
      <c r="T13" s="4">
        <f t="shared" si="2"/>
        <v>82.509315000000015</v>
      </c>
      <c r="U13" s="4">
        <v>10</v>
      </c>
      <c r="V13" s="4">
        <v>3</v>
      </c>
      <c r="W13" s="4">
        <f t="shared" si="3"/>
        <v>-7</v>
      </c>
      <c r="X13" s="4"/>
      <c r="Y13" s="4"/>
    </row>
    <row r="14" spans="1:25" ht="14.25">
      <c r="A14" s="4">
        <v>11</v>
      </c>
      <c r="B14" s="2" t="s">
        <v>110</v>
      </c>
      <c r="C14" s="3" t="s">
        <v>108</v>
      </c>
      <c r="D14" s="5" t="s">
        <v>120</v>
      </c>
      <c r="E14" s="58">
        <v>91.868899999999996</v>
      </c>
      <c r="F14" s="7">
        <f t="shared" si="0"/>
        <v>78.088564999999988</v>
      </c>
      <c r="G14" s="7">
        <v>9</v>
      </c>
      <c r="H14" s="7">
        <v>14</v>
      </c>
      <c r="I14" s="4">
        <f t="shared" si="1"/>
        <v>5</v>
      </c>
      <c r="J14" s="14">
        <v>0.5</v>
      </c>
      <c r="K14" s="14">
        <v>0.5</v>
      </c>
      <c r="L14" s="14">
        <v>1.69</v>
      </c>
      <c r="M14" s="14">
        <v>0.4</v>
      </c>
      <c r="N14" s="14">
        <v>0.2</v>
      </c>
      <c r="O14" s="14">
        <v>0</v>
      </c>
      <c r="P14" s="14">
        <v>0</v>
      </c>
      <c r="Q14" s="14">
        <v>0.4</v>
      </c>
      <c r="R14" s="14">
        <v>0</v>
      </c>
      <c r="S14" s="4"/>
      <c r="T14" s="4">
        <f t="shared" si="2"/>
        <v>81.778565</v>
      </c>
      <c r="U14" s="7">
        <v>11</v>
      </c>
      <c r="V14" s="4">
        <v>13</v>
      </c>
      <c r="W14" s="4">
        <f t="shared" si="3"/>
        <v>2</v>
      </c>
      <c r="X14" s="7"/>
      <c r="Y14" s="7"/>
    </row>
    <row r="15" spans="1:25" ht="14.25">
      <c r="A15" s="4">
        <v>12</v>
      </c>
      <c r="B15" s="2" t="s">
        <v>115</v>
      </c>
      <c r="C15" s="3" t="s">
        <v>108</v>
      </c>
      <c r="D15" s="4" t="s">
        <v>121</v>
      </c>
      <c r="E15" s="57">
        <v>91.655699999999996</v>
      </c>
      <c r="F15" s="7">
        <f t="shared" si="0"/>
        <v>77.907344999999992</v>
      </c>
      <c r="G15" s="4">
        <v>11</v>
      </c>
      <c r="H15" s="4">
        <v>7</v>
      </c>
      <c r="I15" s="4">
        <f t="shared" si="1"/>
        <v>-4</v>
      </c>
      <c r="J15" s="14">
        <v>0.5</v>
      </c>
      <c r="K15" s="14">
        <v>0.5</v>
      </c>
      <c r="L15" s="14">
        <v>1.67</v>
      </c>
      <c r="M15" s="14">
        <v>0</v>
      </c>
      <c r="N15" s="14">
        <v>0.4</v>
      </c>
      <c r="O15" s="14">
        <v>0</v>
      </c>
      <c r="P15" s="14">
        <v>0</v>
      </c>
      <c r="Q15" s="14">
        <v>0.4</v>
      </c>
      <c r="R15" s="14">
        <v>0</v>
      </c>
      <c r="S15" s="14">
        <v>0</v>
      </c>
      <c r="T15" s="4">
        <f t="shared" si="2"/>
        <v>81.377345000000005</v>
      </c>
      <c r="U15" s="7">
        <v>12</v>
      </c>
      <c r="V15" s="4">
        <v>7</v>
      </c>
      <c r="W15" s="4">
        <f t="shared" si="3"/>
        <v>-5</v>
      </c>
      <c r="X15" s="7"/>
      <c r="Y15" s="7"/>
    </row>
    <row r="16" spans="1:25" ht="14.25">
      <c r="A16" s="4">
        <v>13</v>
      </c>
      <c r="B16" s="2" t="s">
        <v>110</v>
      </c>
      <c r="C16" s="3" t="s">
        <v>108</v>
      </c>
      <c r="D16" s="5" t="s">
        <v>122</v>
      </c>
      <c r="E16" s="58">
        <v>91.262299999999996</v>
      </c>
      <c r="F16" s="7">
        <f t="shared" si="0"/>
        <v>77.572954999999993</v>
      </c>
      <c r="G16" s="7">
        <v>12</v>
      </c>
      <c r="H16" s="7">
        <v>10</v>
      </c>
      <c r="I16" s="4">
        <f t="shared" si="1"/>
        <v>-2</v>
      </c>
      <c r="J16" s="14">
        <v>0.5</v>
      </c>
      <c r="K16" s="14">
        <v>0.5</v>
      </c>
      <c r="L16" s="14">
        <v>1.72</v>
      </c>
      <c r="M16" s="14">
        <v>0</v>
      </c>
      <c r="N16" s="14">
        <v>0.4</v>
      </c>
      <c r="O16" s="14">
        <v>0</v>
      </c>
      <c r="P16" s="14">
        <v>0</v>
      </c>
      <c r="Q16" s="14">
        <v>0.4</v>
      </c>
      <c r="R16" s="14">
        <v>0</v>
      </c>
      <c r="S16" s="49"/>
      <c r="T16" s="4">
        <f t="shared" si="2"/>
        <v>81.092955000000003</v>
      </c>
      <c r="U16" s="4">
        <v>13</v>
      </c>
      <c r="V16" s="4">
        <v>12</v>
      </c>
      <c r="W16" s="4">
        <f t="shared" si="3"/>
        <v>-1</v>
      </c>
      <c r="X16" s="7"/>
      <c r="Y16" s="7"/>
    </row>
    <row r="17" spans="1:25" ht="14.25">
      <c r="A17" s="4">
        <v>14</v>
      </c>
      <c r="B17" s="2" t="s">
        <v>110</v>
      </c>
      <c r="C17" s="3" t="s">
        <v>108</v>
      </c>
      <c r="D17" s="5" t="s">
        <v>123</v>
      </c>
      <c r="E17" s="58">
        <v>90.786900000000003</v>
      </c>
      <c r="F17" s="7">
        <f t="shared" si="0"/>
        <v>77.168864999999997</v>
      </c>
      <c r="G17" s="7">
        <v>13</v>
      </c>
      <c r="H17" s="7">
        <v>11</v>
      </c>
      <c r="I17" s="4">
        <f t="shared" si="1"/>
        <v>-2</v>
      </c>
      <c r="J17" s="14">
        <v>0.5</v>
      </c>
      <c r="K17" s="14">
        <v>0.5</v>
      </c>
      <c r="L17" s="14">
        <v>1.69</v>
      </c>
      <c r="M17" s="14">
        <v>0</v>
      </c>
      <c r="N17" s="14">
        <v>0.56999999999999995</v>
      </c>
      <c r="O17" s="14">
        <v>0</v>
      </c>
      <c r="P17" s="14">
        <v>0</v>
      </c>
      <c r="Q17" s="14">
        <v>0.4</v>
      </c>
      <c r="R17" s="14">
        <v>0</v>
      </c>
      <c r="S17" s="4"/>
      <c r="T17" s="4">
        <f t="shared" si="2"/>
        <v>80.828864999999993</v>
      </c>
      <c r="U17" s="7">
        <v>14</v>
      </c>
      <c r="V17" s="4">
        <v>11</v>
      </c>
      <c r="W17" s="4">
        <f t="shared" si="3"/>
        <v>-3</v>
      </c>
      <c r="X17" s="7"/>
      <c r="Y17" s="7"/>
    </row>
    <row r="18" spans="1:25" ht="14.25">
      <c r="A18" s="4">
        <v>15</v>
      </c>
      <c r="B18" s="2" t="s">
        <v>124</v>
      </c>
      <c r="C18" s="3" t="s">
        <v>108</v>
      </c>
      <c r="D18" s="5" t="s">
        <v>125</v>
      </c>
      <c r="E18" s="58">
        <v>90.6721</v>
      </c>
      <c r="F18" s="7">
        <f t="shared" si="0"/>
        <v>77.071285000000003</v>
      </c>
      <c r="G18" s="7">
        <v>15</v>
      </c>
      <c r="H18" s="7">
        <v>12</v>
      </c>
      <c r="I18" s="4">
        <f t="shared" si="1"/>
        <v>-3</v>
      </c>
      <c r="J18" s="14">
        <v>0.5</v>
      </c>
      <c r="K18" s="14">
        <v>0.5</v>
      </c>
      <c r="L18" s="41">
        <v>1.7</v>
      </c>
      <c r="M18" s="41">
        <v>0</v>
      </c>
      <c r="N18" s="41">
        <v>0.2</v>
      </c>
      <c r="O18" s="41">
        <v>0</v>
      </c>
      <c r="P18" s="41">
        <v>0</v>
      </c>
      <c r="Q18" s="41">
        <v>0</v>
      </c>
      <c r="R18" s="14">
        <v>0</v>
      </c>
      <c r="S18" s="49"/>
      <c r="T18" s="4">
        <f t="shared" si="2"/>
        <v>79.971285000000009</v>
      </c>
      <c r="U18" s="4">
        <v>15</v>
      </c>
      <c r="V18" s="4">
        <v>14</v>
      </c>
      <c r="W18" s="4">
        <f t="shared" si="3"/>
        <v>-1</v>
      </c>
      <c r="X18" s="7"/>
      <c r="Y18" s="7"/>
    </row>
    <row r="19" spans="1:25" ht="14.25">
      <c r="A19" s="4">
        <v>16</v>
      </c>
      <c r="B19" s="2" t="s">
        <v>115</v>
      </c>
      <c r="C19" s="3" t="s">
        <v>108</v>
      </c>
      <c r="D19" s="5" t="s">
        <v>126</v>
      </c>
      <c r="E19" s="58">
        <v>89</v>
      </c>
      <c r="F19" s="7">
        <f t="shared" si="0"/>
        <v>75.649999999999991</v>
      </c>
      <c r="G19" s="7">
        <v>16</v>
      </c>
      <c r="H19" s="7">
        <v>15</v>
      </c>
      <c r="I19" s="4">
        <f t="shared" si="1"/>
        <v>-1</v>
      </c>
      <c r="J19" s="14">
        <v>0.5</v>
      </c>
      <c r="K19" s="14">
        <v>0.5</v>
      </c>
      <c r="L19" s="14">
        <v>1.67</v>
      </c>
      <c r="M19" s="14">
        <v>0</v>
      </c>
      <c r="N19" s="14">
        <v>0.2</v>
      </c>
      <c r="O19" s="14">
        <v>0</v>
      </c>
      <c r="P19" s="14">
        <v>0</v>
      </c>
      <c r="Q19" s="14">
        <v>0.4</v>
      </c>
      <c r="R19" s="14">
        <v>0</v>
      </c>
      <c r="S19" s="14">
        <v>0</v>
      </c>
      <c r="T19" s="4">
        <f t="shared" si="2"/>
        <v>78.92</v>
      </c>
      <c r="U19" s="7">
        <v>16</v>
      </c>
      <c r="V19" s="4">
        <v>15</v>
      </c>
      <c r="W19" s="4">
        <f t="shared" si="3"/>
        <v>-1</v>
      </c>
      <c r="X19" s="7"/>
      <c r="Y19" s="7"/>
    </row>
  </sheetData>
  <mergeCells count="25"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Y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  <mergeCell ref="O2:O3"/>
  </mergeCells>
  <phoneticPr fontId="24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工业设计</vt:lpstr>
      <vt:lpstr>产品设计</vt:lpstr>
      <vt:lpstr>视觉传达</vt:lpstr>
      <vt:lpstr>环境设计</vt:lpstr>
      <vt:lpstr>文化遗产</vt:lpstr>
    </vt:vector>
  </TitlesOfParts>
  <Company>市直单位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86156</dc:creator>
  <cp:lastModifiedBy>dell</cp:lastModifiedBy>
  <dcterms:created xsi:type="dcterms:W3CDTF">2024-08-31T14:56:00Z</dcterms:created>
  <dcterms:modified xsi:type="dcterms:W3CDTF">2024-09-06T08:29:32Z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42FBA3D80A024A029A218C5AA21146DF_13</vt:lpwstr>
  </property>
  <property fmtid="{D5CDD505-2E9C-101B-9397-08002B2CF9AE}" pid="3" name="KSOProductBuildVer">
    <vt:lpwstr>2052-12.1.0.17857</vt:lpwstr>
  </property>
</Properties>
</file>